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3" sheetId="3" r:id="rId1"/>
  </sheets>
  <definedNames>
    <definedName name="_xlnm.Print_Titles" localSheetId="0">Sheet3!$1:$4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<sst xmlns="http://schemas.openxmlformats.org/spreadsheetml/2006/main" count="107">
  <si>
    <t>广元市昭化区2016年文化惠民扶贫资金拨付公示表</t>
  </si>
  <si>
    <t>编制单位：广元市昭化区文化广电新闻出版局                                                                                                                                                      单位：万元</t>
  </si>
  <si>
    <t>项目实施单位</t>
  </si>
  <si>
    <t>项目名称及拨付金额</t>
  </si>
  <si>
    <t>备注</t>
  </si>
  <si>
    <t>贫困村文化室建设</t>
  </si>
  <si>
    <t>幸福美丽新村文化院坝</t>
  </si>
  <si>
    <t>电视户户通工程</t>
  </si>
  <si>
    <t>贫困村文化室设备</t>
  </si>
  <si>
    <t>阅报栏建设</t>
  </si>
  <si>
    <t>文化院团采购送文化下乡</t>
  </si>
  <si>
    <t>文艺下乡活动</t>
  </si>
  <si>
    <t>农家书屋及社区书屋更新</t>
  </si>
  <si>
    <t>广电公共服务网点建设</t>
  </si>
  <si>
    <t>乡镇中心电子书屋建设</t>
  </si>
  <si>
    <t>乡镇出版物数字化网点建设</t>
  </si>
  <si>
    <t>农民演艺团体公益性演出</t>
  </si>
  <si>
    <t>“书香昭化”读书活动</t>
  </si>
  <si>
    <t>组建文体健身队伍</t>
  </si>
  <si>
    <t>文艺协会下乡进村和文艺乡贤培养</t>
  </si>
  <si>
    <t>文广新系统干部和人才培训</t>
  </si>
  <si>
    <t>培训基层文艺创作人才</t>
  </si>
  <si>
    <t>村级农民体育健身工程</t>
  </si>
  <si>
    <t>精神文明建设</t>
  </si>
  <si>
    <t>合计</t>
  </si>
  <si>
    <t>村级农民体育健身工程为体育局实施项目，精神文明建设为区委宣传部实施项目</t>
  </si>
  <si>
    <t>张家乡</t>
  </si>
  <si>
    <t>青牛乡</t>
  </si>
  <si>
    <t>白果乡</t>
  </si>
  <si>
    <t>丁家乡</t>
  </si>
  <si>
    <t>红岩镇</t>
  </si>
  <si>
    <t>射箭乡</t>
  </si>
  <si>
    <t>磨滩镇</t>
  </si>
  <si>
    <t>朝阳乡</t>
  </si>
  <si>
    <t>陈江乡</t>
  </si>
  <si>
    <t>黄龙乡</t>
  </si>
  <si>
    <t>柏林沟镇</t>
  </si>
  <si>
    <t>大朝乡</t>
  </si>
  <si>
    <t>虎跳镇</t>
  </si>
  <si>
    <t>晋贤乡</t>
  </si>
  <si>
    <t>柳桥乡</t>
  </si>
  <si>
    <t>梅树乡</t>
  </si>
  <si>
    <t>明觉镇</t>
  </si>
  <si>
    <t>清水乡</t>
  </si>
  <si>
    <t>沙坝乡</t>
  </si>
  <si>
    <t>石井铺镇</t>
  </si>
  <si>
    <t>太公镇</t>
  </si>
  <si>
    <t>王家镇</t>
  </si>
  <si>
    <t>卫子镇</t>
  </si>
  <si>
    <t>文村乡</t>
  </si>
  <si>
    <t>香溪乡</t>
  </si>
  <si>
    <t>元坝镇</t>
  </si>
  <si>
    <t>紫云乡</t>
  </si>
  <si>
    <t>昭化镇</t>
  </si>
  <si>
    <t>柳桥乡普子村</t>
  </si>
  <si>
    <t>梅树乡春花村</t>
  </si>
  <si>
    <t>虎跳镇毗鹿村</t>
  </si>
  <si>
    <t xml:space="preserve">虎跳镇竹江村 </t>
  </si>
  <si>
    <t>红岩镇广吉村</t>
  </si>
  <si>
    <t>红岩镇坪林村</t>
  </si>
  <si>
    <t>张家乡石庙村</t>
  </si>
  <si>
    <t>张家乡大务村</t>
  </si>
  <si>
    <t>晋贤乡新华村</t>
  </si>
  <si>
    <t>射箭乡晒金村</t>
  </si>
  <si>
    <t>射箭乡丁角村</t>
  </si>
  <si>
    <t>陈江乡紫金村</t>
  </si>
  <si>
    <t>白果乡山溪村</t>
  </si>
  <si>
    <t>黄龙乡明水村</t>
  </si>
  <si>
    <t>红岩镇红江村</t>
  </si>
  <si>
    <t>朝阳乡灯杆村</t>
  </si>
  <si>
    <t>朝阳乡柏杨村</t>
  </si>
  <si>
    <t>文村乡云台村</t>
  </si>
  <si>
    <t>青牛乡白牛村</t>
  </si>
  <si>
    <t>广元市城区大维艺术广告传媒工作室</t>
  </si>
  <si>
    <t>四川省有线广播电视网络股份有限公司昭化分公司</t>
  </si>
  <si>
    <t>广元市利州区盛世永亨办公用品经营部</t>
  </si>
  <si>
    <t>广元市丽音电子科技有限公司</t>
  </si>
  <si>
    <t>陈文华</t>
  </si>
  <si>
    <t>四川国华新益书刊有限公司</t>
  </si>
  <si>
    <t>广元市煜坤商贸有限公司</t>
  </si>
  <si>
    <t>吴国琼</t>
  </si>
  <si>
    <t>广元市利州区百合文化用品经营部</t>
  </si>
  <si>
    <t>新华文轩广元书城</t>
  </si>
  <si>
    <t>广元市城区翰文书店</t>
  </si>
  <si>
    <t>中国邮政集团公司广元市分公司</t>
  </si>
  <si>
    <t>广元市文广影视文化传媒中心</t>
  </si>
  <si>
    <t>广元市利州区金永亨办公家具经营部</t>
  </si>
  <si>
    <t>广元经济技术开发区四季日用品经营部</t>
  </si>
  <si>
    <t>利州区优特办公用品经营部</t>
  </si>
  <si>
    <t>成都市爱乐演艺策划有限公司</t>
  </si>
  <si>
    <t>广元市昭化区昭化古城民俗演艺协会</t>
  </si>
  <si>
    <t>中国邮政集团公司广元市直属分公司报刊资金</t>
  </si>
  <si>
    <t>四川文轩教育科技有限公司</t>
  </si>
  <si>
    <t>四川文轩云图创科技有限公司</t>
  </si>
  <si>
    <t>广元市昭化区广播电视台</t>
  </si>
  <si>
    <t>四川广运集团股份有限公司朝天汽车客运站</t>
  </si>
  <si>
    <t>河北泰坤体育器材制造有限公司</t>
  </si>
  <si>
    <t>广元市元坝开元大酒店有限公司</t>
  </si>
  <si>
    <t>北京名仕衣都商贸有限公司</t>
  </si>
  <si>
    <t>四川广元交通国际施行社有限公司</t>
  </si>
  <si>
    <t>广元市文化旅游开发有限公司大朝分公司</t>
  </si>
  <si>
    <t>广元市昭化区杨军文印室</t>
  </si>
  <si>
    <t>广元市城区海虹针织品经营部</t>
  </si>
  <si>
    <t>广元市永泰商贸有限公司</t>
  </si>
  <si>
    <t>广元市昭化区雅兴超市</t>
  </si>
  <si>
    <t>广元市纵横广告装饰有限责任公司</t>
  </si>
  <si>
    <t>广元市昭化区摄影家协会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</si>
</sst>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3"/>
  <sheetViews>
    <sheetView tabSelected="1" workbookViewId="0">
      <selection activeCell="V5" sqref="V5"/>
    </sheetView>
  </sheetViews>
  <sheetFormatPr defaultColWidth="9" defaultRowHeight="13.5"/>
  <cols>
    <col min="1" max="1" width="22.125" customWidth="1"/>
    <col min="2" max="21" width="7.75" customWidth="1"/>
  </cols>
  <sheetData>
    <row r="1" ht="39" customHeight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22" customHeight="1" spans="1:21">
      <c r="A3" s="4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 t="s">
        <v>4</v>
      </c>
    </row>
    <row r="4" s="1" customFormat="1" ht="58" customHeight="1" spans="1:21">
      <c r="A4" s="4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 t="s">
        <v>22</v>
      </c>
      <c r="T4" s="4" t="s">
        <v>23</v>
      </c>
      <c r="U4" s="5"/>
    </row>
    <row r="5" s="1" customFormat="1" spans="1:21">
      <c r="A5" s="7" t="s">
        <v>24</v>
      </c>
      <c r="B5" s="8">
        <f>SUM(B6:B89)</f>
        <v>225</v>
      </c>
      <c r="C5" s="8">
        <f t="shared" ref="C5:U5" si="0">SUM(C6:C89)</f>
        <v>157.68</v>
      </c>
      <c r="D5" s="8">
        <f t="shared" si="0"/>
        <v>87.9</v>
      </c>
      <c r="E5" s="8">
        <f t="shared" si="0"/>
        <v>411.088125</v>
      </c>
      <c r="F5" s="8">
        <f t="shared" si="0"/>
        <v>32</v>
      </c>
      <c r="G5" s="8">
        <f t="shared" si="0"/>
        <v>10</v>
      </c>
      <c r="H5" s="8">
        <f t="shared" si="0"/>
        <v>31</v>
      </c>
      <c r="I5" s="8">
        <f t="shared" si="0"/>
        <v>6.524</v>
      </c>
      <c r="J5" s="8">
        <f t="shared" si="0"/>
        <v>12.5</v>
      </c>
      <c r="K5" s="8">
        <f t="shared" si="0"/>
        <v>5.213</v>
      </c>
      <c r="L5" s="8">
        <f t="shared" si="0"/>
        <v>3.9</v>
      </c>
      <c r="M5" s="8">
        <f t="shared" si="0"/>
        <v>7.2</v>
      </c>
      <c r="N5" s="8">
        <f t="shared" si="0"/>
        <v>10</v>
      </c>
      <c r="O5" s="8">
        <f t="shared" si="0"/>
        <v>10</v>
      </c>
      <c r="P5" s="8">
        <f t="shared" si="0"/>
        <v>5</v>
      </c>
      <c r="Q5" s="8">
        <f t="shared" si="0"/>
        <v>0.6</v>
      </c>
      <c r="R5" s="8">
        <f t="shared" si="0"/>
        <v>4</v>
      </c>
      <c r="S5" s="8">
        <f t="shared" si="0"/>
        <v>51</v>
      </c>
      <c r="T5" s="8">
        <f t="shared" si="0"/>
        <v>132.4543</v>
      </c>
      <c r="U5" s="14" t="s">
        <v>25</v>
      </c>
    </row>
    <row r="6" spans="1:21">
      <c r="A6" s="9" t="s">
        <v>26</v>
      </c>
      <c r="B6" s="10">
        <v>16.2</v>
      </c>
      <c r="C6" s="11">
        <v>11.1</v>
      </c>
      <c r="D6" s="11"/>
      <c r="E6" s="11"/>
      <c r="F6" s="11">
        <v>3</v>
      </c>
      <c r="G6" s="11"/>
      <c r="H6" s="12"/>
      <c r="I6" s="10"/>
      <c r="J6" s="10">
        <v>0.3</v>
      </c>
      <c r="K6" s="12"/>
      <c r="L6" s="10"/>
      <c r="M6" s="10"/>
      <c r="N6" s="10"/>
      <c r="O6" s="10"/>
      <c r="P6" s="10"/>
      <c r="Q6" s="10"/>
      <c r="R6" s="10"/>
      <c r="S6" s="10"/>
      <c r="T6" s="11">
        <v>7.41</v>
      </c>
      <c r="U6" s="15"/>
    </row>
    <row r="7" spans="1:21">
      <c r="A7" s="9" t="s">
        <v>27</v>
      </c>
      <c r="B7" s="10">
        <v>5</v>
      </c>
      <c r="C7" s="11">
        <v>4.44</v>
      </c>
      <c r="D7" s="11"/>
      <c r="E7" s="11"/>
      <c r="F7" s="11">
        <v>1</v>
      </c>
      <c r="G7" s="11"/>
      <c r="H7" s="12"/>
      <c r="I7" s="10"/>
      <c r="J7" s="10">
        <v>0.2</v>
      </c>
      <c r="K7" s="12"/>
      <c r="L7" s="10"/>
      <c r="M7" s="10"/>
      <c r="N7" s="10"/>
      <c r="O7" s="10"/>
      <c r="P7" s="10"/>
      <c r="Q7" s="10"/>
      <c r="R7" s="10"/>
      <c r="S7" s="10"/>
      <c r="T7" s="11">
        <v>3.47</v>
      </c>
      <c r="U7" s="15"/>
    </row>
    <row r="8" spans="1:21">
      <c r="A8" s="9" t="s">
        <v>28</v>
      </c>
      <c r="B8" s="10">
        <v>5</v>
      </c>
      <c r="C8" s="11">
        <v>6.44</v>
      </c>
      <c r="D8" s="11"/>
      <c r="E8" s="11"/>
      <c r="F8" s="11">
        <v>2</v>
      </c>
      <c r="G8" s="11"/>
      <c r="H8" s="12"/>
      <c r="I8" s="10"/>
      <c r="J8" s="10">
        <v>0.2</v>
      </c>
      <c r="K8" s="12"/>
      <c r="L8" s="10"/>
      <c r="M8" s="10"/>
      <c r="N8" s="10"/>
      <c r="O8" s="10"/>
      <c r="P8" s="10"/>
      <c r="Q8" s="10"/>
      <c r="R8" s="10"/>
      <c r="S8" s="10"/>
      <c r="T8" s="11">
        <v>5.74</v>
      </c>
      <c r="U8" s="15"/>
    </row>
    <row r="9" spans="1:21">
      <c r="A9" s="9" t="s">
        <v>29</v>
      </c>
      <c r="B9" s="10">
        <v>16</v>
      </c>
      <c r="C9" s="11">
        <v>4.44</v>
      </c>
      <c r="D9" s="11"/>
      <c r="E9" s="11"/>
      <c r="F9" s="11">
        <v>2</v>
      </c>
      <c r="G9" s="11"/>
      <c r="H9" s="12"/>
      <c r="I9" s="10"/>
      <c r="J9" s="10">
        <v>0.3</v>
      </c>
      <c r="K9" s="12"/>
      <c r="L9" s="10"/>
      <c r="M9" s="10"/>
      <c r="N9" s="10"/>
      <c r="O9" s="10"/>
      <c r="P9" s="10"/>
      <c r="Q9" s="10"/>
      <c r="R9" s="10"/>
      <c r="S9" s="10"/>
      <c r="T9" s="11">
        <v>7.34</v>
      </c>
      <c r="U9" s="15"/>
    </row>
    <row r="10" spans="1:21">
      <c r="A10" s="9" t="s">
        <v>30</v>
      </c>
      <c r="B10" s="10">
        <v>21</v>
      </c>
      <c r="C10" s="11">
        <v>6.66</v>
      </c>
      <c r="D10" s="11"/>
      <c r="E10" s="11"/>
      <c r="F10" s="11">
        <v>3</v>
      </c>
      <c r="G10" s="11"/>
      <c r="H10" s="12"/>
      <c r="I10" s="10"/>
      <c r="J10" s="10">
        <v>0.3</v>
      </c>
      <c r="K10" s="12"/>
      <c r="L10" s="10"/>
      <c r="M10" s="10"/>
      <c r="N10" s="10"/>
      <c r="O10" s="10"/>
      <c r="P10" s="10"/>
      <c r="Q10" s="10"/>
      <c r="R10" s="10"/>
      <c r="S10" s="10"/>
      <c r="T10" s="11">
        <v>9.7</v>
      </c>
      <c r="U10" s="15"/>
    </row>
    <row r="11" spans="1:21">
      <c r="A11" s="9" t="s">
        <v>31</v>
      </c>
      <c r="B11" s="10">
        <v>37.8</v>
      </c>
      <c r="C11" s="11">
        <v>4.44</v>
      </c>
      <c r="D11" s="11"/>
      <c r="E11" s="11"/>
      <c r="F11" s="11">
        <v>2</v>
      </c>
      <c r="G11" s="11"/>
      <c r="H11" s="12"/>
      <c r="I11" s="10"/>
      <c r="J11" s="10">
        <v>0.2</v>
      </c>
      <c r="K11" s="12"/>
      <c r="L11" s="10"/>
      <c r="M11" s="10"/>
      <c r="N11" s="10"/>
      <c r="O11" s="10"/>
      <c r="P11" s="10"/>
      <c r="Q11" s="10"/>
      <c r="R11" s="10"/>
      <c r="S11" s="10"/>
      <c r="T11" s="11">
        <v>5.67</v>
      </c>
      <c r="U11" s="15"/>
    </row>
    <row r="12" spans="1:21">
      <c r="A12" s="9" t="s">
        <v>32</v>
      </c>
      <c r="B12" s="10">
        <v>40</v>
      </c>
      <c r="C12" s="11">
        <v>8.88</v>
      </c>
      <c r="D12" s="11"/>
      <c r="E12" s="11"/>
      <c r="F12" s="11">
        <v>1</v>
      </c>
      <c r="G12" s="11"/>
      <c r="H12" s="12"/>
      <c r="I12" s="10"/>
      <c r="J12" s="10">
        <v>0.3</v>
      </c>
      <c r="K12" s="12"/>
      <c r="L12" s="10"/>
      <c r="M12" s="10"/>
      <c r="N12" s="12"/>
      <c r="O12" s="10"/>
      <c r="P12" s="10"/>
      <c r="Q12" s="10"/>
      <c r="R12" s="10"/>
      <c r="S12" s="10"/>
      <c r="T12" s="11">
        <v>4.35</v>
      </c>
      <c r="U12" s="15"/>
    </row>
    <row r="13" spans="1:21">
      <c r="A13" s="9" t="s">
        <v>33</v>
      </c>
      <c r="B13" s="10">
        <v>31</v>
      </c>
      <c r="C13" s="11">
        <v>4.44</v>
      </c>
      <c r="D13" s="11"/>
      <c r="E13" s="11"/>
      <c r="F13" s="11">
        <v>2</v>
      </c>
      <c r="G13" s="11"/>
      <c r="H13" s="12"/>
      <c r="I13" s="10"/>
      <c r="J13" s="10">
        <v>0.2</v>
      </c>
      <c r="K13" s="12"/>
      <c r="L13" s="10"/>
      <c r="M13" s="10"/>
      <c r="N13" s="12"/>
      <c r="O13" s="10"/>
      <c r="P13" s="10"/>
      <c r="Q13" s="10"/>
      <c r="R13" s="10"/>
      <c r="S13" s="10"/>
      <c r="T13" s="11">
        <v>5.75</v>
      </c>
      <c r="U13" s="15"/>
    </row>
    <row r="14" spans="1:21">
      <c r="A14" s="9" t="s">
        <v>34</v>
      </c>
      <c r="B14" s="10">
        <v>35</v>
      </c>
      <c r="C14" s="11">
        <v>4.44</v>
      </c>
      <c r="D14" s="11"/>
      <c r="E14" s="11"/>
      <c r="F14" s="11">
        <v>1</v>
      </c>
      <c r="G14" s="11"/>
      <c r="H14" s="12"/>
      <c r="I14" s="10"/>
      <c r="J14" s="10">
        <v>0.3</v>
      </c>
      <c r="K14" s="12"/>
      <c r="L14" s="10"/>
      <c r="M14" s="10"/>
      <c r="N14" s="12"/>
      <c r="O14" s="10"/>
      <c r="P14" s="10"/>
      <c r="Q14" s="10"/>
      <c r="R14" s="10"/>
      <c r="S14" s="10"/>
      <c r="T14" s="11">
        <v>3.18</v>
      </c>
      <c r="U14" s="15"/>
    </row>
    <row r="15" spans="1:21">
      <c r="A15" s="9" t="s">
        <v>35</v>
      </c>
      <c r="B15" s="10">
        <v>18</v>
      </c>
      <c r="C15" s="11">
        <v>4.44</v>
      </c>
      <c r="D15" s="11"/>
      <c r="E15" s="11"/>
      <c r="F15" s="11">
        <v>1</v>
      </c>
      <c r="G15" s="11"/>
      <c r="H15" s="12"/>
      <c r="I15" s="10"/>
      <c r="J15" s="10">
        <v>0.3</v>
      </c>
      <c r="K15" s="12"/>
      <c r="L15" s="10"/>
      <c r="M15" s="10"/>
      <c r="N15" s="10"/>
      <c r="O15" s="10"/>
      <c r="P15" s="10"/>
      <c r="Q15" s="10"/>
      <c r="R15" s="10"/>
      <c r="S15" s="10"/>
      <c r="T15" s="11">
        <v>2.57</v>
      </c>
      <c r="U15" s="15"/>
    </row>
    <row r="16" spans="1:21">
      <c r="A16" s="9" t="s">
        <v>36</v>
      </c>
      <c r="B16" s="11"/>
      <c r="C16" s="10">
        <f>3.96+0.48</f>
        <v>4.44</v>
      </c>
      <c r="D16" s="10"/>
      <c r="E16" s="10"/>
      <c r="F16" s="10"/>
      <c r="G16" s="10"/>
      <c r="H16" s="12"/>
      <c r="I16" s="10"/>
      <c r="J16" s="10">
        <v>0.4</v>
      </c>
      <c r="K16" s="12"/>
      <c r="L16" s="10"/>
      <c r="M16" s="10"/>
      <c r="N16" s="10"/>
      <c r="O16" s="10"/>
      <c r="P16" s="10"/>
      <c r="Q16" s="10"/>
      <c r="R16" s="10"/>
      <c r="S16" s="10"/>
      <c r="T16" s="11"/>
      <c r="U16" s="15"/>
    </row>
    <row r="17" spans="1:21">
      <c r="A17" s="9" t="s">
        <v>37</v>
      </c>
      <c r="B17" s="11"/>
      <c r="C17" s="10">
        <f>1.98+0.24</f>
        <v>2.22</v>
      </c>
      <c r="D17" s="10"/>
      <c r="E17" s="10"/>
      <c r="F17" s="10">
        <v>1</v>
      </c>
      <c r="G17" s="10"/>
      <c r="H17" s="12"/>
      <c r="I17" s="10"/>
      <c r="J17" s="10">
        <v>0.2</v>
      </c>
      <c r="K17" s="12"/>
      <c r="L17" s="10"/>
      <c r="M17" s="10"/>
      <c r="N17" s="10"/>
      <c r="O17" s="10"/>
      <c r="P17" s="10"/>
      <c r="Q17" s="10"/>
      <c r="R17" s="10"/>
      <c r="S17" s="10"/>
      <c r="T17" s="11">
        <v>2.74</v>
      </c>
      <c r="U17" s="15"/>
    </row>
    <row r="18" spans="1:21">
      <c r="A18" s="9" t="s">
        <v>38</v>
      </c>
      <c r="B18" s="11"/>
      <c r="C18" s="10">
        <f>9.9+1.2</f>
        <v>11.1</v>
      </c>
      <c r="D18" s="10"/>
      <c r="E18" s="10"/>
      <c r="F18" s="10">
        <v>4</v>
      </c>
      <c r="G18" s="10"/>
      <c r="H18" s="12"/>
      <c r="I18" s="10"/>
      <c r="J18" s="10">
        <v>1.6</v>
      </c>
      <c r="K18" s="11"/>
      <c r="L18" s="11"/>
      <c r="M18" s="10"/>
      <c r="N18" s="10"/>
      <c r="O18" s="10"/>
      <c r="P18" s="10"/>
      <c r="Q18" s="10"/>
      <c r="R18" s="10"/>
      <c r="S18" s="10"/>
      <c r="T18" s="11">
        <v>16.51</v>
      </c>
      <c r="U18" s="15"/>
    </row>
    <row r="19" spans="1:21">
      <c r="A19" s="9" t="s">
        <v>39</v>
      </c>
      <c r="B19" s="11"/>
      <c r="C19" s="10">
        <f>1.98+0.24</f>
        <v>2.22</v>
      </c>
      <c r="D19" s="10"/>
      <c r="E19" s="10"/>
      <c r="F19" s="10">
        <v>1</v>
      </c>
      <c r="G19" s="10"/>
      <c r="H19" s="12"/>
      <c r="I19" s="10"/>
      <c r="J19" s="10">
        <v>0.3</v>
      </c>
      <c r="K19" s="11"/>
      <c r="L19" s="11"/>
      <c r="M19" s="10"/>
      <c r="N19" s="10"/>
      <c r="O19" s="10"/>
      <c r="P19" s="10"/>
      <c r="Q19" s="10"/>
      <c r="R19" s="10"/>
      <c r="S19" s="10"/>
      <c r="T19" s="11">
        <v>2.96</v>
      </c>
      <c r="U19" s="15"/>
    </row>
    <row r="20" spans="1:21">
      <c r="A20" s="9" t="s">
        <v>40</v>
      </c>
      <c r="B20" s="11"/>
      <c r="C20" s="10">
        <f>1.98+0.24</f>
        <v>2.22</v>
      </c>
      <c r="D20" s="10"/>
      <c r="E20" s="10"/>
      <c r="F20" s="10">
        <v>1</v>
      </c>
      <c r="G20" s="10"/>
      <c r="H20" s="12"/>
      <c r="I20" s="10"/>
      <c r="J20" s="10">
        <v>0.3</v>
      </c>
      <c r="K20" s="11"/>
      <c r="L20" s="11"/>
      <c r="M20" s="10"/>
      <c r="N20" s="10"/>
      <c r="O20" s="10"/>
      <c r="P20" s="10"/>
      <c r="Q20" s="10"/>
      <c r="R20" s="10"/>
      <c r="S20" s="10"/>
      <c r="T20" s="11">
        <v>3.95</v>
      </c>
      <c r="U20" s="15"/>
    </row>
    <row r="21" spans="1:21">
      <c r="A21" s="9" t="s">
        <v>41</v>
      </c>
      <c r="B21" s="11"/>
      <c r="C21" s="10">
        <f>3.96+1+0.48</f>
        <v>5.44</v>
      </c>
      <c r="D21" s="10"/>
      <c r="E21" s="10"/>
      <c r="F21" s="10">
        <v>1</v>
      </c>
      <c r="G21" s="10"/>
      <c r="H21" s="12"/>
      <c r="I21" s="10"/>
      <c r="J21" s="10">
        <v>0.2</v>
      </c>
      <c r="K21" s="11"/>
      <c r="L21" s="11"/>
      <c r="M21" s="10"/>
      <c r="N21" s="10"/>
      <c r="O21" s="10"/>
      <c r="P21" s="10"/>
      <c r="Q21" s="10"/>
      <c r="R21" s="10"/>
      <c r="S21" s="10"/>
      <c r="T21" s="11">
        <v>2.92</v>
      </c>
      <c r="U21" s="15"/>
    </row>
    <row r="22" spans="1:21">
      <c r="A22" s="9" t="s">
        <v>42</v>
      </c>
      <c r="B22" s="11"/>
      <c r="C22" s="10">
        <f>5.94+5+0.72</f>
        <v>11.66</v>
      </c>
      <c r="D22" s="10"/>
      <c r="E22" s="10"/>
      <c r="F22" s="10">
        <v>2</v>
      </c>
      <c r="G22" s="10"/>
      <c r="H22" s="12"/>
      <c r="I22" s="10"/>
      <c r="J22" s="10">
        <v>0.6</v>
      </c>
      <c r="K22" s="12"/>
      <c r="L22" s="10"/>
      <c r="M22" s="10">
        <v>5.2</v>
      </c>
      <c r="N22" s="10"/>
      <c r="O22" s="10"/>
      <c r="P22" s="10"/>
      <c r="Q22" s="10"/>
      <c r="R22" s="10"/>
      <c r="S22" s="10"/>
      <c r="T22" s="11">
        <v>8.17</v>
      </c>
      <c r="U22" s="15"/>
    </row>
    <row r="23" spans="1:21">
      <c r="A23" s="9" t="s">
        <v>43</v>
      </c>
      <c r="B23" s="11"/>
      <c r="C23" s="10">
        <f>5.94+0.72</f>
        <v>6.66</v>
      </c>
      <c r="D23" s="10"/>
      <c r="E23" s="10"/>
      <c r="F23" s="10"/>
      <c r="G23" s="10"/>
      <c r="H23" s="12"/>
      <c r="I23" s="10"/>
      <c r="J23" s="10">
        <v>0.3</v>
      </c>
      <c r="K23" s="12"/>
      <c r="L23" s="10"/>
      <c r="M23" s="10"/>
      <c r="N23" s="10"/>
      <c r="O23" s="10"/>
      <c r="P23" s="10"/>
      <c r="Q23" s="10"/>
      <c r="R23" s="10"/>
      <c r="S23" s="10"/>
      <c r="T23" s="11"/>
      <c r="U23" s="15"/>
    </row>
    <row r="24" spans="1:21">
      <c r="A24" s="9" t="s">
        <v>44</v>
      </c>
      <c r="B24" s="11"/>
      <c r="C24" s="10">
        <f>5.96+0.48</f>
        <v>6.44</v>
      </c>
      <c r="D24" s="10"/>
      <c r="E24" s="10"/>
      <c r="F24" s="10">
        <v>2</v>
      </c>
      <c r="G24" s="10"/>
      <c r="H24" s="12"/>
      <c r="I24" s="10"/>
      <c r="J24" s="10">
        <v>0.3</v>
      </c>
      <c r="K24" s="12"/>
      <c r="L24" s="10"/>
      <c r="M24" s="10"/>
      <c r="N24" s="10"/>
      <c r="O24" s="10"/>
      <c r="P24" s="10"/>
      <c r="Q24" s="10"/>
      <c r="R24" s="10"/>
      <c r="S24" s="10"/>
      <c r="T24" s="11">
        <v>7.58</v>
      </c>
      <c r="U24" s="16"/>
    </row>
    <row r="25" spans="1:21">
      <c r="A25" s="9" t="s">
        <v>45</v>
      </c>
      <c r="B25" s="11"/>
      <c r="C25" s="10">
        <f>5.94+2+0.72</f>
        <v>8.66</v>
      </c>
      <c r="D25" s="10"/>
      <c r="E25" s="10"/>
      <c r="F25" s="10"/>
      <c r="G25" s="10"/>
      <c r="H25" s="10"/>
      <c r="I25" s="10"/>
      <c r="J25" s="10">
        <v>0.3</v>
      </c>
      <c r="K25" s="12"/>
      <c r="L25" s="10"/>
      <c r="M25" s="10"/>
      <c r="N25" s="10"/>
      <c r="O25" s="10"/>
      <c r="P25" s="10"/>
      <c r="Q25" s="10"/>
      <c r="R25" s="10"/>
      <c r="S25" s="10"/>
      <c r="T25" s="11"/>
      <c r="U25" s="16"/>
    </row>
    <row r="26" spans="1:21">
      <c r="A26" s="9" t="s">
        <v>46</v>
      </c>
      <c r="B26" s="11"/>
      <c r="C26" s="10">
        <f>3.96+0.48</f>
        <v>4.44</v>
      </c>
      <c r="D26" s="10"/>
      <c r="E26" s="10"/>
      <c r="F26" s="10"/>
      <c r="G26" s="10"/>
      <c r="H26" s="10"/>
      <c r="I26" s="10"/>
      <c r="J26" s="10">
        <v>1</v>
      </c>
      <c r="K26" s="12"/>
      <c r="L26" s="10"/>
      <c r="M26" s="10"/>
      <c r="N26" s="10"/>
      <c r="O26" s="10"/>
      <c r="P26" s="10"/>
      <c r="Q26" s="10"/>
      <c r="R26" s="10"/>
      <c r="S26" s="10"/>
      <c r="T26" s="11"/>
      <c r="U26" s="16"/>
    </row>
    <row r="27" spans="1:21">
      <c r="A27" s="9" t="s">
        <v>47</v>
      </c>
      <c r="B27" s="11"/>
      <c r="C27" s="10">
        <f>5.94+0.72</f>
        <v>6.66</v>
      </c>
      <c r="D27" s="10"/>
      <c r="E27" s="10"/>
      <c r="F27" s="10"/>
      <c r="G27" s="10"/>
      <c r="H27" s="10"/>
      <c r="I27" s="10"/>
      <c r="J27" s="10">
        <v>1.2</v>
      </c>
      <c r="K27" s="12"/>
      <c r="L27" s="10"/>
      <c r="M27" s="10"/>
      <c r="N27" s="10"/>
      <c r="O27" s="10"/>
      <c r="P27" s="10"/>
      <c r="Q27" s="10"/>
      <c r="R27" s="10"/>
      <c r="S27" s="10"/>
      <c r="T27" s="11"/>
      <c r="U27" s="16"/>
    </row>
    <row r="28" spans="1:21">
      <c r="A28" s="9" t="s">
        <v>48</v>
      </c>
      <c r="B28" s="11"/>
      <c r="C28" s="10">
        <f t="shared" ref="C28:C31" si="1">3.96+0.48</f>
        <v>4.44</v>
      </c>
      <c r="D28" s="10"/>
      <c r="E28" s="10"/>
      <c r="F28" s="10"/>
      <c r="G28" s="10"/>
      <c r="H28" s="10"/>
      <c r="I28" s="10"/>
      <c r="J28" s="10">
        <v>1.6</v>
      </c>
      <c r="K28" s="12"/>
      <c r="L28" s="10"/>
      <c r="M28" s="10"/>
      <c r="N28" s="10"/>
      <c r="O28" s="10">
        <v>3</v>
      </c>
      <c r="P28" s="10"/>
      <c r="Q28" s="10"/>
      <c r="R28" s="10"/>
      <c r="S28" s="10"/>
      <c r="T28" s="11"/>
      <c r="U28" s="16"/>
    </row>
    <row r="29" spans="1:21">
      <c r="A29" s="9" t="s">
        <v>49</v>
      </c>
      <c r="B29" s="11"/>
      <c r="C29" s="10">
        <f>5.94+0.72</f>
        <v>6.66</v>
      </c>
      <c r="D29" s="10"/>
      <c r="E29" s="10"/>
      <c r="F29" s="10"/>
      <c r="G29" s="10"/>
      <c r="H29" s="10"/>
      <c r="I29" s="10"/>
      <c r="J29" s="10">
        <v>0.3</v>
      </c>
      <c r="K29" s="12"/>
      <c r="L29" s="10"/>
      <c r="M29" s="10"/>
      <c r="N29" s="10"/>
      <c r="O29" s="10"/>
      <c r="P29" s="10"/>
      <c r="Q29" s="10"/>
      <c r="R29" s="10">
        <v>2</v>
      </c>
      <c r="S29" s="10"/>
      <c r="T29" s="11"/>
      <c r="U29" s="16"/>
    </row>
    <row r="30" spans="1:21">
      <c r="A30" s="9" t="s">
        <v>50</v>
      </c>
      <c r="B30" s="11"/>
      <c r="C30" s="10">
        <f t="shared" si="1"/>
        <v>4.44</v>
      </c>
      <c r="D30" s="10"/>
      <c r="E30" s="10"/>
      <c r="F30" s="10"/>
      <c r="G30" s="10"/>
      <c r="H30" s="10"/>
      <c r="I30" s="10"/>
      <c r="J30" s="10">
        <v>0.3</v>
      </c>
      <c r="K30" s="12"/>
      <c r="L30" s="10"/>
      <c r="M30" s="10"/>
      <c r="N30" s="10"/>
      <c r="O30" s="10"/>
      <c r="P30" s="10"/>
      <c r="Q30" s="10"/>
      <c r="R30" s="10"/>
      <c r="S30" s="10"/>
      <c r="T30" s="11"/>
      <c r="U30" s="16"/>
    </row>
    <row r="31" spans="1:21">
      <c r="A31" s="9" t="s">
        <v>51</v>
      </c>
      <c r="B31" s="11"/>
      <c r="C31" s="10">
        <f t="shared" si="1"/>
        <v>4.44</v>
      </c>
      <c r="D31" s="10"/>
      <c r="E31" s="10"/>
      <c r="F31" s="10">
        <v>1</v>
      </c>
      <c r="G31" s="10"/>
      <c r="H31" s="10"/>
      <c r="I31" s="10"/>
      <c r="J31" s="10"/>
      <c r="K31" s="12"/>
      <c r="L31" s="10"/>
      <c r="M31" s="10">
        <v>2</v>
      </c>
      <c r="N31" s="10"/>
      <c r="O31" s="10">
        <v>3</v>
      </c>
      <c r="P31" s="10">
        <v>3</v>
      </c>
      <c r="Q31" s="10"/>
      <c r="R31" s="10"/>
      <c r="S31" s="10"/>
      <c r="T31" s="11">
        <v>2.96</v>
      </c>
      <c r="U31" s="16"/>
    </row>
    <row r="32" spans="1:21">
      <c r="A32" s="9" t="s">
        <v>52</v>
      </c>
      <c r="B32" s="11"/>
      <c r="C32" s="10">
        <f>1.98+0.24</f>
        <v>2.22</v>
      </c>
      <c r="D32" s="10"/>
      <c r="E32" s="10"/>
      <c r="F32" s="10">
        <v>1</v>
      </c>
      <c r="G32" s="10"/>
      <c r="H32" s="10"/>
      <c r="I32" s="10"/>
      <c r="J32" s="10"/>
      <c r="K32" s="12"/>
      <c r="L32" s="10"/>
      <c r="M32" s="10"/>
      <c r="N32" s="10"/>
      <c r="O32" s="10"/>
      <c r="P32" s="10"/>
      <c r="Q32" s="10"/>
      <c r="R32" s="10"/>
      <c r="S32" s="10"/>
      <c r="T32" s="11"/>
      <c r="U32" s="16"/>
    </row>
    <row r="33" spans="1:21">
      <c r="A33" s="9" t="s">
        <v>53</v>
      </c>
      <c r="B33" s="11"/>
      <c r="C33" s="10"/>
      <c r="D33" s="10"/>
      <c r="E33" s="10"/>
      <c r="F33" s="10"/>
      <c r="G33" s="10"/>
      <c r="H33" s="10">
        <v>4</v>
      </c>
      <c r="I33" s="10"/>
      <c r="J33" s="10">
        <v>1</v>
      </c>
      <c r="K33" s="11"/>
      <c r="L33" s="11"/>
      <c r="M33" s="10"/>
      <c r="N33" s="10"/>
      <c r="O33" s="10">
        <v>4</v>
      </c>
      <c r="P33" s="10"/>
      <c r="Q33" s="10"/>
      <c r="R33" s="10">
        <v>2</v>
      </c>
      <c r="S33" s="10"/>
      <c r="T33" s="11"/>
      <c r="U33" s="16"/>
    </row>
    <row r="34" spans="1:21">
      <c r="A34" s="9" t="s">
        <v>54</v>
      </c>
      <c r="B34" s="11"/>
      <c r="C34" s="10"/>
      <c r="D34" s="10"/>
      <c r="E34" s="10"/>
      <c r="F34" s="10"/>
      <c r="G34" s="10"/>
      <c r="H34" s="10"/>
      <c r="I34" s="10"/>
      <c r="J34" s="10"/>
      <c r="K34" s="11"/>
      <c r="L34" s="11"/>
      <c r="M34" s="10"/>
      <c r="N34" s="10"/>
      <c r="O34" s="10"/>
      <c r="P34" s="10">
        <v>2</v>
      </c>
      <c r="Q34" s="10"/>
      <c r="R34" s="10"/>
      <c r="S34" s="10"/>
      <c r="T34" s="11"/>
      <c r="U34" s="16"/>
    </row>
    <row r="35" spans="1:21">
      <c r="A35" s="9" t="s">
        <v>55</v>
      </c>
      <c r="B35" s="11"/>
      <c r="C35" s="10"/>
      <c r="D35" s="10"/>
      <c r="E35" s="10"/>
      <c r="F35" s="10"/>
      <c r="G35" s="10"/>
      <c r="H35" s="10"/>
      <c r="I35" s="10"/>
      <c r="J35" s="10"/>
      <c r="K35" s="11"/>
      <c r="L35" s="11"/>
      <c r="M35" s="10"/>
      <c r="N35" s="10"/>
      <c r="O35" s="10"/>
      <c r="P35" s="10"/>
      <c r="Q35" s="10"/>
      <c r="R35" s="10"/>
      <c r="S35" s="10">
        <v>3</v>
      </c>
      <c r="T35" s="11"/>
      <c r="U35" s="16"/>
    </row>
    <row r="36" spans="1:21">
      <c r="A36" s="9" t="s">
        <v>56</v>
      </c>
      <c r="B36" s="11"/>
      <c r="C36" s="10"/>
      <c r="D36" s="10"/>
      <c r="E36" s="10"/>
      <c r="F36" s="10"/>
      <c r="G36" s="10"/>
      <c r="H36" s="10"/>
      <c r="I36" s="10"/>
      <c r="J36" s="10"/>
      <c r="K36" s="11"/>
      <c r="L36" s="11"/>
      <c r="M36" s="10"/>
      <c r="N36" s="10"/>
      <c r="O36" s="10"/>
      <c r="P36" s="10"/>
      <c r="Q36" s="10"/>
      <c r="R36" s="10"/>
      <c r="S36" s="10">
        <v>1</v>
      </c>
      <c r="T36" s="11"/>
      <c r="U36" s="16"/>
    </row>
    <row r="37" spans="1:21">
      <c r="A37" s="9" t="s">
        <v>57</v>
      </c>
      <c r="B37" s="11"/>
      <c r="C37" s="10"/>
      <c r="D37" s="10"/>
      <c r="E37" s="10"/>
      <c r="F37" s="10"/>
      <c r="G37" s="10"/>
      <c r="H37" s="10"/>
      <c r="I37" s="10"/>
      <c r="J37" s="10"/>
      <c r="K37" s="11"/>
      <c r="L37" s="11"/>
      <c r="M37" s="10"/>
      <c r="N37" s="10"/>
      <c r="O37" s="10"/>
      <c r="P37" s="10"/>
      <c r="Q37" s="10"/>
      <c r="R37" s="10"/>
      <c r="S37" s="10">
        <v>1</v>
      </c>
      <c r="T37" s="11"/>
      <c r="U37" s="16"/>
    </row>
    <row r="38" spans="1:21">
      <c r="A38" s="9" t="s">
        <v>58</v>
      </c>
      <c r="B38" s="11"/>
      <c r="C38" s="10"/>
      <c r="D38" s="10"/>
      <c r="E38" s="10"/>
      <c r="F38" s="10"/>
      <c r="G38" s="10"/>
      <c r="H38" s="10"/>
      <c r="I38" s="10"/>
      <c r="J38" s="10"/>
      <c r="K38" s="11"/>
      <c r="L38" s="11"/>
      <c r="M38" s="10"/>
      <c r="N38" s="10"/>
      <c r="O38" s="10"/>
      <c r="P38" s="10"/>
      <c r="Q38" s="10"/>
      <c r="R38" s="10"/>
      <c r="S38" s="10">
        <v>1</v>
      </c>
      <c r="T38" s="11"/>
      <c r="U38" s="16"/>
    </row>
    <row r="39" spans="1:21">
      <c r="A39" s="9" t="s">
        <v>54</v>
      </c>
      <c r="B39" s="11"/>
      <c r="C39" s="10"/>
      <c r="D39" s="10"/>
      <c r="E39" s="10"/>
      <c r="F39" s="10"/>
      <c r="G39" s="10"/>
      <c r="H39" s="10"/>
      <c r="I39" s="10"/>
      <c r="J39" s="10"/>
      <c r="K39" s="11"/>
      <c r="L39" s="11"/>
      <c r="M39" s="10"/>
      <c r="N39" s="10"/>
      <c r="O39" s="10"/>
      <c r="P39" s="10"/>
      <c r="Q39" s="10"/>
      <c r="R39" s="10"/>
      <c r="S39" s="10">
        <v>1</v>
      </c>
      <c r="T39" s="11"/>
      <c r="U39" s="16"/>
    </row>
    <row r="40" spans="1:21">
      <c r="A40" s="9" t="s">
        <v>59</v>
      </c>
      <c r="B40" s="11"/>
      <c r="C40" s="10"/>
      <c r="D40" s="10"/>
      <c r="E40" s="10"/>
      <c r="F40" s="10"/>
      <c r="G40" s="10"/>
      <c r="H40" s="10"/>
      <c r="I40" s="10"/>
      <c r="J40" s="10"/>
      <c r="K40" s="11"/>
      <c r="L40" s="11"/>
      <c r="M40" s="10"/>
      <c r="N40" s="10"/>
      <c r="O40" s="10"/>
      <c r="P40" s="10"/>
      <c r="Q40" s="10"/>
      <c r="R40" s="10"/>
      <c r="S40" s="10">
        <v>1</v>
      </c>
      <c r="T40" s="11"/>
      <c r="U40" s="16"/>
    </row>
    <row r="41" spans="1:21">
      <c r="A41" s="9" t="s">
        <v>60</v>
      </c>
      <c r="B41" s="11"/>
      <c r="C41" s="10"/>
      <c r="D41" s="10"/>
      <c r="E41" s="10"/>
      <c r="F41" s="10"/>
      <c r="G41" s="10"/>
      <c r="H41" s="10"/>
      <c r="I41" s="10"/>
      <c r="J41" s="10"/>
      <c r="K41" s="11"/>
      <c r="L41" s="11"/>
      <c r="M41" s="10"/>
      <c r="N41" s="10"/>
      <c r="O41" s="10"/>
      <c r="P41" s="10"/>
      <c r="Q41" s="10"/>
      <c r="R41" s="10"/>
      <c r="S41" s="10">
        <v>1</v>
      </c>
      <c r="T41" s="11"/>
      <c r="U41" s="16"/>
    </row>
    <row r="42" spans="1:21">
      <c r="A42" s="9" t="s">
        <v>61</v>
      </c>
      <c r="B42" s="11"/>
      <c r="C42" s="10"/>
      <c r="D42" s="10"/>
      <c r="E42" s="10"/>
      <c r="F42" s="10"/>
      <c r="G42" s="10"/>
      <c r="H42" s="10"/>
      <c r="I42" s="10"/>
      <c r="J42" s="10"/>
      <c r="K42" s="11"/>
      <c r="L42" s="11"/>
      <c r="M42" s="10"/>
      <c r="N42" s="10"/>
      <c r="O42" s="10"/>
      <c r="P42" s="10"/>
      <c r="Q42" s="10"/>
      <c r="R42" s="10"/>
      <c r="S42" s="10">
        <v>1</v>
      </c>
      <c r="T42" s="11"/>
      <c r="U42" s="16"/>
    </row>
    <row r="43" spans="1:21">
      <c r="A43" s="9" t="s">
        <v>62</v>
      </c>
      <c r="B43" s="11"/>
      <c r="C43" s="10"/>
      <c r="D43" s="10"/>
      <c r="E43" s="10"/>
      <c r="F43" s="10"/>
      <c r="G43" s="10"/>
      <c r="H43" s="10"/>
      <c r="I43" s="10"/>
      <c r="J43" s="10"/>
      <c r="K43" s="11"/>
      <c r="L43" s="11"/>
      <c r="M43" s="10"/>
      <c r="N43" s="10"/>
      <c r="O43" s="10"/>
      <c r="P43" s="10"/>
      <c r="Q43" s="10"/>
      <c r="R43" s="10"/>
      <c r="S43" s="10">
        <v>3</v>
      </c>
      <c r="T43" s="11"/>
      <c r="U43" s="16"/>
    </row>
    <row r="44" spans="1:21">
      <c r="A44" s="9" t="s">
        <v>63</v>
      </c>
      <c r="B44" s="11"/>
      <c r="C44" s="10"/>
      <c r="D44" s="10"/>
      <c r="E44" s="10"/>
      <c r="F44" s="10"/>
      <c r="G44" s="10"/>
      <c r="H44" s="10"/>
      <c r="I44" s="10"/>
      <c r="J44" s="10"/>
      <c r="K44" s="11"/>
      <c r="L44" s="11"/>
      <c r="M44" s="10"/>
      <c r="N44" s="10"/>
      <c r="O44" s="10"/>
      <c r="P44" s="10"/>
      <c r="Q44" s="10"/>
      <c r="R44" s="10"/>
      <c r="S44" s="10">
        <v>3</v>
      </c>
      <c r="T44" s="11"/>
      <c r="U44" s="16"/>
    </row>
    <row r="45" spans="1:21">
      <c r="A45" s="9" t="s">
        <v>64</v>
      </c>
      <c r="B45" s="11"/>
      <c r="C45" s="10"/>
      <c r="D45" s="10"/>
      <c r="E45" s="10"/>
      <c r="F45" s="10"/>
      <c r="G45" s="10"/>
      <c r="H45" s="10"/>
      <c r="I45" s="10"/>
      <c r="J45" s="10"/>
      <c r="K45" s="11"/>
      <c r="L45" s="11"/>
      <c r="M45" s="10"/>
      <c r="N45" s="10"/>
      <c r="O45" s="10"/>
      <c r="P45" s="10"/>
      <c r="Q45" s="10"/>
      <c r="R45" s="10"/>
      <c r="S45" s="10">
        <v>3</v>
      </c>
      <c r="T45" s="11"/>
      <c r="U45" s="16"/>
    </row>
    <row r="46" spans="1:21">
      <c r="A46" s="9" t="s">
        <v>65</v>
      </c>
      <c r="B46" s="11"/>
      <c r="C46" s="10"/>
      <c r="D46" s="10"/>
      <c r="E46" s="10"/>
      <c r="F46" s="10"/>
      <c r="G46" s="10"/>
      <c r="H46" s="10"/>
      <c r="I46" s="10"/>
      <c r="J46" s="10"/>
      <c r="K46" s="11"/>
      <c r="L46" s="11"/>
      <c r="M46" s="10"/>
      <c r="N46" s="10"/>
      <c r="O46" s="10"/>
      <c r="P46" s="10"/>
      <c r="Q46" s="10"/>
      <c r="R46" s="10"/>
      <c r="S46" s="10">
        <v>3</v>
      </c>
      <c r="T46" s="11"/>
      <c r="U46" s="16"/>
    </row>
    <row r="47" spans="1:21">
      <c r="A47" s="9" t="s">
        <v>66</v>
      </c>
      <c r="B47" s="11"/>
      <c r="C47" s="10"/>
      <c r="D47" s="10"/>
      <c r="E47" s="10"/>
      <c r="F47" s="10"/>
      <c r="G47" s="10"/>
      <c r="H47" s="10"/>
      <c r="I47" s="10"/>
      <c r="J47" s="10"/>
      <c r="K47" s="11"/>
      <c r="L47" s="11"/>
      <c r="M47" s="10"/>
      <c r="N47" s="10"/>
      <c r="O47" s="10"/>
      <c r="P47" s="10"/>
      <c r="Q47" s="10"/>
      <c r="R47" s="10"/>
      <c r="S47" s="10">
        <v>2</v>
      </c>
      <c r="T47" s="11"/>
      <c r="U47" s="16"/>
    </row>
    <row r="48" spans="1:21">
      <c r="A48" s="9" t="s">
        <v>67</v>
      </c>
      <c r="B48" s="11"/>
      <c r="C48" s="10"/>
      <c r="D48" s="10"/>
      <c r="E48" s="10"/>
      <c r="F48" s="10"/>
      <c r="G48" s="10"/>
      <c r="H48" s="10"/>
      <c r="I48" s="10"/>
      <c r="J48" s="10"/>
      <c r="K48" s="11"/>
      <c r="L48" s="11"/>
      <c r="M48" s="10"/>
      <c r="N48" s="10"/>
      <c r="O48" s="10"/>
      <c r="P48" s="10"/>
      <c r="Q48" s="10"/>
      <c r="R48" s="10"/>
      <c r="S48" s="10">
        <v>2</v>
      </c>
      <c r="T48" s="11"/>
      <c r="U48" s="16"/>
    </row>
    <row r="49" spans="1:21">
      <c r="A49" s="9" t="s">
        <v>68</v>
      </c>
      <c r="B49" s="11"/>
      <c r="C49" s="10"/>
      <c r="D49" s="10"/>
      <c r="E49" s="10"/>
      <c r="F49" s="10"/>
      <c r="G49" s="10"/>
      <c r="H49" s="10"/>
      <c r="I49" s="10"/>
      <c r="J49" s="10"/>
      <c r="K49" s="11"/>
      <c r="L49" s="11"/>
      <c r="M49" s="10"/>
      <c r="N49" s="10"/>
      <c r="O49" s="10"/>
      <c r="P49" s="10"/>
      <c r="Q49" s="10"/>
      <c r="R49" s="10"/>
      <c r="S49" s="10">
        <v>2</v>
      </c>
      <c r="T49" s="11"/>
      <c r="U49" s="16"/>
    </row>
    <row r="50" spans="1:21">
      <c r="A50" s="9" t="s">
        <v>69</v>
      </c>
      <c r="B50" s="11"/>
      <c r="C50" s="10"/>
      <c r="D50" s="10"/>
      <c r="E50" s="10"/>
      <c r="F50" s="10"/>
      <c r="G50" s="10"/>
      <c r="H50" s="10"/>
      <c r="I50" s="10"/>
      <c r="J50" s="10"/>
      <c r="K50" s="11"/>
      <c r="L50" s="11"/>
      <c r="M50" s="10"/>
      <c r="N50" s="10"/>
      <c r="O50" s="10"/>
      <c r="P50" s="10"/>
      <c r="Q50" s="10"/>
      <c r="R50" s="10"/>
      <c r="S50" s="10">
        <v>1</v>
      </c>
      <c r="T50" s="11"/>
      <c r="U50" s="16"/>
    </row>
    <row r="51" spans="1:21">
      <c r="A51" s="9" t="s">
        <v>70</v>
      </c>
      <c r="B51" s="11"/>
      <c r="C51" s="10"/>
      <c r="D51" s="10"/>
      <c r="E51" s="10"/>
      <c r="F51" s="10"/>
      <c r="G51" s="10"/>
      <c r="H51" s="10"/>
      <c r="I51" s="10"/>
      <c r="J51" s="10"/>
      <c r="K51" s="11"/>
      <c r="L51" s="11"/>
      <c r="M51" s="10"/>
      <c r="N51" s="10"/>
      <c r="O51" s="10"/>
      <c r="P51" s="10"/>
      <c r="Q51" s="10"/>
      <c r="R51" s="10"/>
      <c r="S51" s="10">
        <v>1</v>
      </c>
      <c r="T51" s="11"/>
      <c r="U51" s="16"/>
    </row>
    <row r="52" spans="1:21">
      <c r="A52" s="9" t="s">
        <v>71</v>
      </c>
      <c r="B52" s="11"/>
      <c r="C52" s="10"/>
      <c r="D52" s="10"/>
      <c r="E52" s="10"/>
      <c r="F52" s="10"/>
      <c r="G52" s="10"/>
      <c r="H52" s="10"/>
      <c r="I52" s="10"/>
      <c r="J52" s="10"/>
      <c r="K52" s="11"/>
      <c r="L52" s="11"/>
      <c r="M52" s="10"/>
      <c r="N52" s="10"/>
      <c r="O52" s="10"/>
      <c r="P52" s="10"/>
      <c r="Q52" s="10"/>
      <c r="R52" s="10"/>
      <c r="S52" s="10">
        <v>1</v>
      </c>
      <c r="T52" s="11"/>
      <c r="U52" s="16"/>
    </row>
    <row r="53" spans="1:21">
      <c r="A53" s="9" t="s">
        <v>72</v>
      </c>
      <c r="B53" s="11"/>
      <c r="C53" s="10"/>
      <c r="D53" s="10"/>
      <c r="E53" s="10"/>
      <c r="F53" s="10"/>
      <c r="G53" s="10"/>
      <c r="H53" s="10"/>
      <c r="I53" s="10"/>
      <c r="J53" s="10"/>
      <c r="K53" s="11"/>
      <c r="L53" s="11"/>
      <c r="M53" s="10"/>
      <c r="N53" s="10"/>
      <c r="O53" s="10"/>
      <c r="P53" s="10"/>
      <c r="Q53" s="10"/>
      <c r="R53" s="10"/>
      <c r="S53" s="10">
        <v>1</v>
      </c>
      <c r="T53" s="11"/>
      <c r="U53" s="16"/>
    </row>
    <row r="54" ht="26" customHeight="1" spans="1:21">
      <c r="A54" s="9" t="s">
        <v>73</v>
      </c>
      <c r="B54" s="11"/>
      <c r="C54" s="13">
        <v>3.6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1"/>
      <c r="T54" s="11"/>
      <c r="U54" s="16"/>
    </row>
    <row r="55" ht="26" customHeight="1" spans="1:21">
      <c r="A55" s="9" t="s">
        <v>74</v>
      </c>
      <c r="B55" s="11"/>
      <c r="C55" s="13"/>
      <c r="D55" s="10">
        <f>83.505+4.395</f>
        <v>87.9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1"/>
      <c r="T55" s="11"/>
      <c r="U55" s="16"/>
    </row>
    <row r="56" ht="26" customHeight="1" spans="1:21">
      <c r="A56" s="9" t="s">
        <v>75</v>
      </c>
      <c r="B56" s="11"/>
      <c r="C56" s="13"/>
      <c r="D56" s="13"/>
      <c r="E56" s="10">
        <f>87.59122+9.73258</f>
        <v>97.3238</v>
      </c>
      <c r="F56" s="10"/>
      <c r="G56" s="10"/>
      <c r="H56" s="1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1"/>
      <c r="T56" s="11"/>
      <c r="U56" s="16"/>
    </row>
    <row r="57" ht="14" customHeight="1" spans="1:21">
      <c r="A57" s="9" t="s">
        <v>76</v>
      </c>
      <c r="B57" s="11"/>
      <c r="C57" s="13"/>
      <c r="D57" s="13"/>
      <c r="E57" s="10">
        <f>141.8559+7.4661</f>
        <v>149.322</v>
      </c>
      <c r="F57" s="10"/>
      <c r="G57" s="10"/>
      <c r="H57" s="1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1"/>
      <c r="T57" s="11"/>
      <c r="U57" s="16"/>
    </row>
    <row r="58" ht="15" customHeight="1" spans="1:21">
      <c r="A58" s="9" t="s">
        <v>77</v>
      </c>
      <c r="B58" s="11"/>
      <c r="C58" s="13"/>
      <c r="D58" s="13"/>
      <c r="E58" s="10">
        <v>0.976</v>
      </c>
      <c r="F58" s="10"/>
      <c r="G58" s="10"/>
      <c r="H58" s="10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1"/>
      <c r="T58" s="11"/>
      <c r="U58" s="16"/>
    </row>
    <row r="59" ht="14" customHeight="1" spans="1:21">
      <c r="A59" s="9" t="s">
        <v>78</v>
      </c>
      <c r="B59" s="11"/>
      <c r="C59" s="13"/>
      <c r="D59" s="13"/>
      <c r="E59" s="10">
        <f>89.395+4.705</f>
        <v>94.1</v>
      </c>
      <c r="F59" s="10"/>
      <c r="G59" s="10"/>
      <c r="H59" s="10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1"/>
      <c r="T59" s="11"/>
      <c r="U59" s="16"/>
    </row>
    <row r="60" ht="15" customHeight="1" spans="1:21">
      <c r="A60" s="9" t="s">
        <v>79</v>
      </c>
      <c r="B60" s="11"/>
      <c r="C60" s="13"/>
      <c r="D60" s="13"/>
      <c r="E60" s="10">
        <f>43.7019+2.3001</f>
        <v>46.002</v>
      </c>
      <c r="F60" s="10"/>
      <c r="G60" s="10"/>
      <c r="H60" s="10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1"/>
      <c r="T60" s="11"/>
      <c r="U60" s="16"/>
    </row>
    <row r="61" ht="26" customHeight="1" spans="1:21">
      <c r="A61" s="9" t="s">
        <v>73</v>
      </c>
      <c r="B61" s="11"/>
      <c r="C61" s="11"/>
      <c r="D61" s="11"/>
      <c r="E61" s="10">
        <v>0.25</v>
      </c>
      <c r="F61" s="10"/>
      <c r="G61" s="10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6"/>
    </row>
    <row r="62" ht="16" customHeight="1" spans="1:21">
      <c r="A62" s="9" t="s">
        <v>80</v>
      </c>
      <c r="B62" s="11"/>
      <c r="C62" s="11"/>
      <c r="D62" s="11"/>
      <c r="E62" s="10">
        <f>6.43+1.6</f>
        <v>8.03</v>
      </c>
      <c r="F62" s="10"/>
      <c r="G62" s="10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6"/>
    </row>
    <row r="63" ht="26" customHeight="1" spans="1:21">
      <c r="A63" s="9" t="s">
        <v>81</v>
      </c>
      <c r="B63" s="11"/>
      <c r="C63" s="11"/>
      <c r="D63" s="11"/>
      <c r="E63" s="10">
        <v>0.304</v>
      </c>
      <c r="F63" s="10"/>
      <c r="G63" s="10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6"/>
    </row>
    <row r="64" ht="15" customHeight="1" spans="1:21">
      <c r="A64" s="9" t="s">
        <v>82</v>
      </c>
      <c r="B64" s="11"/>
      <c r="C64" s="11"/>
      <c r="D64" s="11"/>
      <c r="E64" s="10">
        <v>0.171105</v>
      </c>
      <c r="F64" s="10"/>
      <c r="G64" s="10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6"/>
    </row>
    <row r="65" ht="15" customHeight="1" spans="1:21">
      <c r="A65" s="9" t="s">
        <v>83</v>
      </c>
      <c r="B65" s="11"/>
      <c r="C65" s="11"/>
      <c r="D65" s="11"/>
      <c r="E65" s="10">
        <v>0.0359</v>
      </c>
      <c r="F65" s="10"/>
      <c r="G65" s="10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6"/>
    </row>
    <row r="66" ht="26" customHeight="1" spans="1:21">
      <c r="A66" s="9" t="s">
        <v>84</v>
      </c>
      <c r="B66" s="11"/>
      <c r="C66" s="11"/>
      <c r="D66" s="11"/>
      <c r="E66" s="10">
        <v>1.09152</v>
      </c>
      <c r="F66" s="10"/>
      <c r="G66" s="10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6"/>
    </row>
    <row r="67" ht="17" customHeight="1" spans="1:21">
      <c r="A67" s="9" t="s">
        <v>85</v>
      </c>
      <c r="B67" s="11"/>
      <c r="C67" s="11"/>
      <c r="D67" s="11"/>
      <c r="E67" s="10">
        <v>2.865</v>
      </c>
      <c r="F67" s="10"/>
      <c r="G67" s="10"/>
      <c r="H67" s="1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6"/>
    </row>
    <row r="68" ht="26" customHeight="1" spans="1:21">
      <c r="A68" s="9" t="s">
        <v>86</v>
      </c>
      <c r="B68" s="11"/>
      <c r="C68" s="11"/>
      <c r="D68" s="11"/>
      <c r="E68" s="10">
        <v>2.958</v>
      </c>
      <c r="F68" s="10"/>
      <c r="G68" s="10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6"/>
    </row>
    <row r="69" ht="26" customHeight="1" spans="1:21">
      <c r="A69" s="9" t="s">
        <v>87</v>
      </c>
      <c r="B69" s="11"/>
      <c r="C69" s="11"/>
      <c r="D69" s="11"/>
      <c r="E69" s="10">
        <v>4.5368</v>
      </c>
      <c r="F69" s="10"/>
      <c r="G69" s="10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6"/>
    </row>
    <row r="70" ht="15" customHeight="1" spans="1:21">
      <c r="A70" s="9" t="s">
        <v>88</v>
      </c>
      <c r="B70" s="11"/>
      <c r="C70" s="11"/>
      <c r="D70" s="11"/>
      <c r="E70" s="10">
        <v>3.122</v>
      </c>
      <c r="F70" s="10"/>
      <c r="G70" s="10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6"/>
    </row>
    <row r="71" ht="15" customHeight="1" spans="1:21">
      <c r="A71" s="9" t="s">
        <v>89</v>
      </c>
      <c r="B71" s="11"/>
      <c r="C71" s="11"/>
      <c r="D71" s="11"/>
      <c r="E71" s="11"/>
      <c r="F71" s="11"/>
      <c r="G71" s="11">
        <v>10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6"/>
    </row>
    <row r="72" ht="26" customHeight="1" spans="1:21">
      <c r="A72" s="9" t="s">
        <v>90</v>
      </c>
      <c r="B72" s="11"/>
      <c r="C72" s="11"/>
      <c r="D72" s="11"/>
      <c r="E72" s="11"/>
      <c r="F72" s="11"/>
      <c r="G72" s="11"/>
      <c r="H72" s="11">
        <v>27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6"/>
    </row>
    <row r="73" ht="26" customHeight="1" spans="1:21">
      <c r="A73" s="9" t="s">
        <v>91</v>
      </c>
      <c r="B73" s="11"/>
      <c r="C73" s="11"/>
      <c r="D73" s="11"/>
      <c r="E73" s="11"/>
      <c r="F73" s="11"/>
      <c r="G73" s="11"/>
      <c r="H73" s="11"/>
      <c r="I73" s="11">
        <v>6.524</v>
      </c>
      <c r="J73" s="11"/>
      <c r="K73" s="19"/>
      <c r="L73" s="19"/>
      <c r="M73" s="11"/>
      <c r="N73" s="11"/>
      <c r="O73" s="11"/>
      <c r="P73" s="11"/>
      <c r="Q73" s="11"/>
      <c r="R73" s="11"/>
      <c r="S73" s="11"/>
      <c r="T73" s="11"/>
      <c r="U73" s="16"/>
    </row>
    <row r="74" ht="15" customHeight="1" spans="1:21">
      <c r="A74" s="9" t="s">
        <v>92</v>
      </c>
      <c r="B74" s="11"/>
      <c r="C74" s="11"/>
      <c r="D74" s="11"/>
      <c r="E74" s="11"/>
      <c r="F74" s="11"/>
      <c r="G74" s="11"/>
      <c r="H74" s="11"/>
      <c r="I74" s="11"/>
      <c r="J74" s="11"/>
      <c r="K74" s="11">
        <v>5.213</v>
      </c>
      <c r="L74" s="11"/>
      <c r="M74" s="11"/>
      <c r="N74" s="11"/>
      <c r="O74" s="11"/>
      <c r="P74" s="11"/>
      <c r="Q74" s="11"/>
      <c r="R74" s="11"/>
      <c r="S74" s="11"/>
      <c r="T74" s="11"/>
      <c r="U74" s="16"/>
    </row>
    <row r="75" ht="15" customHeight="1" spans="1:21">
      <c r="A75" s="9" t="s">
        <v>93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>
        <v>3.9</v>
      </c>
      <c r="M75" s="11"/>
      <c r="N75" s="11"/>
      <c r="O75" s="11"/>
      <c r="P75" s="11"/>
      <c r="Q75" s="11"/>
      <c r="R75" s="11"/>
      <c r="S75" s="11"/>
      <c r="T75" s="11"/>
      <c r="U75" s="16"/>
    </row>
    <row r="76" ht="15" customHeight="1" spans="1:21">
      <c r="A76" s="9" t="s">
        <v>94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10</v>
      </c>
      <c r="O76" s="11"/>
      <c r="P76" s="11"/>
      <c r="Q76" s="11"/>
      <c r="R76" s="11"/>
      <c r="S76" s="11"/>
      <c r="T76" s="11"/>
      <c r="U76" s="16"/>
    </row>
    <row r="77" ht="26" customHeight="1" spans="1:21">
      <c r="A77" s="9" t="s">
        <v>95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>
        <v>0.6</v>
      </c>
      <c r="R77" s="11"/>
      <c r="S77" s="11"/>
      <c r="T77" s="11"/>
      <c r="U77" s="16"/>
    </row>
    <row r="78" ht="26" customHeight="1" spans="1:21">
      <c r="A78" s="9" t="s">
        <v>96</v>
      </c>
      <c r="B78" s="11"/>
      <c r="C78" s="10"/>
      <c r="D78" s="10"/>
      <c r="E78" s="10"/>
      <c r="F78" s="10"/>
      <c r="G78" s="10"/>
      <c r="H78" s="10"/>
      <c r="I78" s="10"/>
      <c r="J78" s="10"/>
      <c r="K78" s="11"/>
      <c r="L78" s="11"/>
      <c r="M78" s="10"/>
      <c r="N78" s="10"/>
      <c r="O78" s="10"/>
      <c r="P78" s="10"/>
      <c r="Q78" s="10"/>
      <c r="R78" s="10"/>
      <c r="S78" s="10">
        <v>19</v>
      </c>
      <c r="T78" s="11"/>
      <c r="U78" s="16"/>
    </row>
    <row r="79" ht="26" customHeight="1" spans="1:21">
      <c r="A79" s="9" t="s">
        <v>97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0">
        <v>2.1939</v>
      </c>
      <c r="U79" s="16"/>
    </row>
    <row r="80" ht="17" customHeight="1" spans="1:21">
      <c r="A80" s="9" t="s">
        <v>98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0">
        <v>0.2445</v>
      </c>
      <c r="U80" s="16"/>
    </row>
    <row r="81" ht="26" customHeight="1" spans="1:21">
      <c r="A81" s="9" t="s">
        <v>99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0">
        <v>1.2</v>
      </c>
      <c r="U81" s="16"/>
    </row>
    <row r="82" ht="26" customHeight="1" spans="1:21">
      <c r="A82" s="17" t="s">
        <v>100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0">
        <v>0.2</v>
      </c>
      <c r="U82" s="16"/>
    </row>
    <row r="83" ht="17" customHeight="1" spans="1:21">
      <c r="A83" s="17" t="s">
        <v>94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0">
        <v>4</v>
      </c>
      <c r="U83" s="16"/>
    </row>
    <row r="84" ht="17" customHeight="1" spans="1:21">
      <c r="A84" s="17" t="s">
        <v>101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0">
        <v>2.6</v>
      </c>
      <c r="U84" s="16"/>
    </row>
    <row r="85" ht="24" customHeight="1" spans="1:21">
      <c r="A85" s="17" t="s">
        <v>102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0">
        <v>0.3</v>
      </c>
      <c r="U85" s="16"/>
    </row>
    <row r="86" ht="17" customHeight="1" spans="1:21">
      <c r="A86" s="17" t="s">
        <v>103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0">
        <v>2.0006</v>
      </c>
      <c r="U86" s="16"/>
    </row>
    <row r="87" ht="17" customHeight="1" spans="1:21">
      <c r="A87" s="17" t="s">
        <v>104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0">
        <v>2.0136</v>
      </c>
      <c r="U87" s="16"/>
    </row>
    <row r="88" ht="26" customHeight="1" spans="1:21">
      <c r="A88" s="17" t="s">
        <v>105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0">
        <v>13.6817</v>
      </c>
      <c r="U88" s="16"/>
    </row>
    <row r="89" ht="13" customHeight="1" spans="1:21">
      <c r="A89" s="17" t="s">
        <v>106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0">
        <v>1.05</v>
      </c>
      <c r="U89" s="20"/>
    </row>
    <row r="90" spans="1:2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</sheetData>
  <mergeCells count="6">
    <mergeCell ref="A1:U1"/>
    <mergeCell ref="A2:U2"/>
    <mergeCell ref="B3:T3"/>
    <mergeCell ref="A3:A4"/>
    <mergeCell ref="U3:U4"/>
    <mergeCell ref="U5:U89"/>
  </mergeCells>
  <printOptions horizontalCentered="1"/>
  <pageMargins left="0.700694444444445" right="0.700694444444445" top="0.751388888888889" bottom="0.751388888888889" header="0.297916666666667" footer="0.297916666666667"/>
  <pageSetup paperSize="8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宁静的夏天</cp:lastModifiedBy>
  <dcterms:created xsi:type="dcterms:W3CDTF">2006-09-13T11:21:00Z</dcterms:created>
  <dcterms:modified xsi:type="dcterms:W3CDTF">2019-07-29T01:04:32Z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