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3" r:id="rId1"/>
  </sheets>
  <definedNames>
    <definedName name="_xlnm.Print_Titles" localSheetId="0">Sheet3!$1:$4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<sst xmlns="http://schemas.openxmlformats.org/spreadsheetml/2006/main" count="70">
  <si>
    <t>广元市昭化区2017年文化惠民扶贫资金拨付公示表</t>
  </si>
  <si>
    <t>编制单位：广元市昭化区文化广电新闻出版局                                                                          单位：万元</t>
  </si>
  <si>
    <t>项目实施单位</t>
  </si>
  <si>
    <t>项目名称及拨付金额</t>
  </si>
  <si>
    <t>备注</t>
  </si>
  <si>
    <t>非贫困村文化室阵地建设</t>
  </si>
  <si>
    <t>非贫困村文化室设备配置</t>
  </si>
  <si>
    <t>多功能阅报栏宣传栏建设</t>
  </si>
  <si>
    <t>文化氛围营造</t>
  </si>
  <si>
    <t>农家书屋及社区书屋更新</t>
  </si>
  <si>
    <t>乡镇应急广播村村响</t>
  </si>
  <si>
    <t>电视户户通建设项目</t>
  </si>
  <si>
    <t>精神文明创建</t>
  </si>
  <si>
    <t>合计</t>
  </si>
  <si>
    <t>精神文明建设为区委宣传部实施项目</t>
  </si>
  <si>
    <t>卫子镇</t>
  </si>
  <si>
    <t>柏林沟镇</t>
  </si>
  <si>
    <t>石井铺镇</t>
  </si>
  <si>
    <t>白果乡</t>
  </si>
  <si>
    <t>紫云乡</t>
  </si>
  <si>
    <t>明觉镇</t>
  </si>
  <si>
    <t>射箭乡</t>
  </si>
  <si>
    <t>梅树乡</t>
  </si>
  <si>
    <t>陈江乡</t>
  </si>
  <si>
    <t>虎跳镇</t>
  </si>
  <si>
    <t>黄龙乡</t>
  </si>
  <si>
    <t>磨滩镇</t>
  </si>
  <si>
    <t>青牛乡</t>
  </si>
  <si>
    <t>清水乡</t>
  </si>
  <si>
    <t>太公镇</t>
  </si>
  <si>
    <t>王家镇</t>
  </si>
  <si>
    <t>文村乡</t>
  </si>
  <si>
    <t>香溪乡</t>
  </si>
  <si>
    <t>元坝镇</t>
  </si>
  <si>
    <t>张家乡</t>
  </si>
  <si>
    <t>朝阳乡</t>
  </si>
  <si>
    <t>大朝乡</t>
  </si>
  <si>
    <t>丁家乡</t>
  </si>
  <si>
    <t>红岩镇</t>
  </si>
  <si>
    <t>沙坝乡</t>
  </si>
  <si>
    <t>晋贤乡</t>
  </si>
  <si>
    <t>拣银岩街道办事处</t>
  </si>
  <si>
    <t>昭化镇</t>
  </si>
  <si>
    <t>柳桥乡</t>
  </si>
  <si>
    <t>四川省永亨实业有限责任公司</t>
  </si>
  <si>
    <t>广元市煜坤商贸有限公司</t>
  </si>
  <si>
    <t>四川省爱文文化用品有限公司</t>
  </si>
  <si>
    <t>新华文轩出版传媒股份有限公司文轩连锁分公司</t>
  </si>
  <si>
    <t>中国邮政集团公司广元市昭化区分公司报刊资金</t>
  </si>
  <si>
    <t>成都德芯数字科技股份有限公司</t>
  </si>
  <si>
    <t>四川有线广播电视网络股份有限公司昭化分公司</t>
  </si>
  <si>
    <t>广元市昭化区杨军文印室</t>
  </si>
  <si>
    <t>四川广运集团股份有限公司广元分公司</t>
  </si>
  <si>
    <t>广元市永泰商贸有限公司</t>
  </si>
  <si>
    <t>广元市元坝开元大酒店有限公司</t>
  </si>
  <si>
    <t>四川广元交通国际旅行社有限公司汽车租赁分公司</t>
  </si>
  <si>
    <t>王朝蓉</t>
  </si>
  <si>
    <t>广元市昭化区广播电视台</t>
  </si>
  <si>
    <t>广元市纵横广告装饰有限责任公司</t>
  </si>
  <si>
    <t>安伟</t>
  </si>
  <si>
    <t>广元市三人行广告有限公司</t>
  </si>
  <si>
    <t>广元市昭化区雅兴超市</t>
  </si>
  <si>
    <t>王子义</t>
  </si>
  <si>
    <t>李娜</t>
  </si>
  <si>
    <t>顾锦芳</t>
  </si>
  <si>
    <t>广元市昭化区先锋广告艺术中心</t>
  </si>
  <si>
    <t>王小慧</t>
  </si>
  <si>
    <t>广元市海顺商贸有限公司</t>
  </si>
  <si>
    <t>任明华</t>
  </si>
  <si>
    <t>广元市昭化区昭化古城民俗演艺协会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</si>
</sst>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49" fontId="3" fillId="2" borderId="1" xfId="4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M7" sqref="M7"/>
    </sheetView>
  </sheetViews>
  <sheetFormatPr defaultColWidth="9" defaultRowHeight="13.5"/>
  <cols>
    <col min="1" max="1" width="37.875" customWidth="1"/>
    <col min="2" max="10" width="7.7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2" customHeight="1" spans="1:10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 t="s">
        <v>4</v>
      </c>
    </row>
    <row r="4" s="1" customFormat="1" ht="40" customHeight="1" spans="1:10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11</v>
      </c>
      <c r="I4" s="6" t="s">
        <v>12</v>
      </c>
      <c r="J4" s="5"/>
    </row>
    <row r="5" s="1" customFormat="1" spans="1:10">
      <c r="A5" s="4" t="s">
        <v>13</v>
      </c>
      <c r="B5" s="7">
        <f>SUM(B6:B60)</f>
        <v>324</v>
      </c>
      <c r="C5" s="7">
        <f t="shared" ref="C5:J5" si="0">SUM(C6:C60)</f>
        <v>181.76</v>
      </c>
      <c r="D5" s="7">
        <f t="shared" si="0"/>
        <v>76</v>
      </c>
      <c r="E5" s="7">
        <f t="shared" si="0"/>
        <v>81.774</v>
      </c>
      <c r="F5" s="7">
        <f t="shared" si="0"/>
        <v>20</v>
      </c>
      <c r="G5" s="7">
        <f t="shared" si="0"/>
        <v>47.2796</v>
      </c>
      <c r="H5" s="7">
        <f t="shared" si="0"/>
        <v>86.5782</v>
      </c>
      <c r="I5" s="7">
        <f t="shared" si="0"/>
        <v>147.35076</v>
      </c>
      <c r="J5" s="15" t="s">
        <v>14</v>
      </c>
    </row>
    <row r="6" ht="15" customHeight="1" spans="1:10">
      <c r="A6" s="8" t="s">
        <v>15</v>
      </c>
      <c r="B6" s="9">
        <f>25+8.5+5+1.5</f>
        <v>40</v>
      </c>
      <c r="C6" s="10"/>
      <c r="D6" s="10">
        <v>7</v>
      </c>
      <c r="E6" s="10">
        <v>2.894</v>
      </c>
      <c r="F6" s="11"/>
      <c r="G6" s="10"/>
      <c r="H6" s="11"/>
      <c r="I6" s="9">
        <v>4.74</v>
      </c>
      <c r="J6" s="16"/>
    </row>
    <row r="7" ht="15" customHeight="1" spans="1:10">
      <c r="A7" s="8" t="s">
        <v>16</v>
      </c>
      <c r="B7" s="9">
        <f t="shared" ref="B7:B10" si="1">25+8.5+1.5</f>
        <v>35</v>
      </c>
      <c r="C7" s="10"/>
      <c r="D7" s="10">
        <v>7</v>
      </c>
      <c r="E7" s="12">
        <f>2.594+0.3</f>
        <v>2.894</v>
      </c>
      <c r="F7" s="11"/>
      <c r="G7" s="10"/>
      <c r="H7" s="11"/>
      <c r="I7" s="9">
        <v>3.35334</v>
      </c>
      <c r="J7" s="16"/>
    </row>
    <row r="8" ht="15" customHeight="1" spans="1:10">
      <c r="A8" s="8" t="s">
        <v>17</v>
      </c>
      <c r="B8" s="9">
        <f>35+11.9+2.1</f>
        <v>49</v>
      </c>
      <c r="C8" s="10"/>
      <c r="D8" s="10">
        <v>10</v>
      </c>
      <c r="E8" s="10">
        <v>4.894</v>
      </c>
      <c r="F8" s="10"/>
      <c r="G8" s="10"/>
      <c r="H8" s="10"/>
      <c r="I8" s="10">
        <v>3.8</v>
      </c>
      <c r="J8" s="16"/>
    </row>
    <row r="9" ht="15" customHeight="1" spans="1:10">
      <c r="A9" s="8" t="s">
        <v>18</v>
      </c>
      <c r="B9" s="9">
        <f t="shared" si="1"/>
        <v>35</v>
      </c>
      <c r="C9" s="10"/>
      <c r="D9" s="10">
        <v>5</v>
      </c>
      <c r="E9" s="10">
        <v>1.447</v>
      </c>
      <c r="F9" s="11"/>
      <c r="G9" s="10"/>
      <c r="H9" s="10"/>
      <c r="I9" s="10">
        <v>4.70576</v>
      </c>
      <c r="J9" s="16"/>
    </row>
    <row r="10" ht="15" customHeight="1" spans="1:10">
      <c r="A10" s="8" t="s">
        <v>19</v>
      </c>
      <c r="B10" s="9">
        <f t="shared" si="1"/>
        <v>35</v>
      </c>
      <c r="C10" s="10"/>
      <c r="D10" s="10">
        <v>5</v>
      </c>
      <c r="E10" s="10">
        <v>3</v>
      </c>
      <c r="F10" s="10"/>
      <c r="G10" s="10"/>
      <c r="H10" s="10"/>
      <c r="I10" s="10">
        <v>6.47</v>
      </c>
      <c r="J10" s="16"/>
    </row>
    <row r="11" ht="15" customHeight="1" spans="1:10">
      <c r="A11" s="8" t="s">
        <v>20</v>
      </c>
      <c r="B11" s="9">
        <f>25+8.5+4+1.5</f>
        <v>39</v>
      </c>
      <c r="C11" s="10"/>
      <c r="D11" s="10">
        <v>5</v>
      </c>
      <c r="E11" s="10">
        <v>1.447</v>
      </c>
      <c r="F11" s="10"/>
      <c r="G11" s="10"/>
      <c r="H11" s="10"/>
      <c r="I11" s="10">
        <v>0.792</v>
      </c>
      <c r="J11" s="16"/>
    </row>
    <row r="12" ht="15" customHeight="1" spans="1:10">
      <c r="A12" s="8" t="s">
        <v>21</v>
      </c>
      <c r="B12" s="9">
        <f>35+11.9+2.1</f>
        <v>49</v>
      </c>
      <c r="C12" s="10"/>
      <c r="D12" s="10">
        <v>7</v>
      </c>
      <c r="E12" s="10">
        <v>2.894</v>
      </c>
      <c r="F12" s="10"/>
      <c r="G12" s="10"/>
      <c r="H12" s="10"/>
      <c r="I12" s="10">
        <v>3.119</v>
      </c>
      <c r="J12" s="16"/>
    </row>
    <row r="13" ht="15" customHeight="1" spans="1:10">
      <c r="A13" s="8" t="s">
        <v>22</v>
      </c>
      <c r="B13" s="9">
        <f>30+10.2+1.8</f>
        <v>42</v>
      </c>
      <c r="C13" s="10"/>
      <c r="D13" s="10">
        <v>7</v>
      </c>
      <c r="E13" s="10">
        <v>1.447</v>
      </c>
      <c r="F13" s="10"/>
      <c r="G13" s="10"/>
      <c r="H13" s="10"/>
      <c r="I13" s="10">
        <v>0.6424</v>
      </c>
      <c r="J13" s="16"/>
    </row>
    <row r="14" ht="15" customHeight="1" spans="1:10">
      <c r="A14" s="8" t="s">
        <v>23</v>
      </c>
      <c r="B14" s="10"/>
      <c r="C14" s="10"/>
      <c r="D14" s="9">
        <f>0.9+0.1</f>
        <v>1</v>
      </c>
      <c r="E14" s="10">
        <v>2.894</v>
      </c>
      <c r="F14" s="11"/>
      <c r="G14" s="10"/>
      <c r="H14" s="10"/>
      <c r="I14" s="10">
        <v>3.19318</v>
      </c>
      <c r="J14" s="16"/>
    </row>
    <row r="15" ht="15" customHeight="1" spans="1:10">
      <c r="A15" s="8" t="s">
        <v>24</v>
      </c>
      <c r="B15" s="10"/>
      <c r="C15" s="12"/>
      <c r="D15" s="9">
        <f>0.9+0.1</f>
        <v>1</v>
      </c>
      <c r="E15" s="12">
        <f>3.891+0.45</f>
        <v>4.341</v>
      </c>
      <c r="F15" s="11"/>
      <c r="G15" s="10"/>
      <c r="H15" s="11"/>
      <c r="I15" s="10">
        <v>8.3696</v>
      </c>
      <c r="J15" s="16"/>
    </row>
    <row r="16" ht="15" customHeight="1" spans="1:10">
      <c r="A16" s="8" t="s">
        <v>25</v>
      </c>
      <c r="B16" s="10"/>
      <c r="C16" s="12"/>
      <c r="D16" s="9">
        <f>0.9+0.1</f>
        <v>1</v>
      </c>
      <c r="E16" s="12">
        <v>2.894</v>
      </c>
      <c r="F16" s="11"/>
      <c r="G16" s="12"/>
      <c r="H16" s="10"/>
      <c r="I16" s="10">
        <v>1.68552</v>
      </c>
      <c r="J16" s="16"/>
    </row>
    <row r="17" ht="15" customHeight="1" spans="1:10">
      <c r="A17" s="8" t="s">
        <v>26</v>
      </c>
      <c r="B17" s="10"/>
      <c r="C17" s="12"/>
      <c r="D17" s="9">
        <f>2.7+0.3</f>
        <v>3</v>
      </c>
      <c r="E17" s="12">
        <v>5.788</v>
      </c>
      <c r="F17" s="11"/>
      <c r="G17" s="12"/>
      <c r="H17" s="10"/>
      <c r="I17" s="10">
        <v>0.55528</v>
      </c>
      <c r="J17" s="16"/>
    </row>
    <row r="18" ht="15" customHeight="1" spans="1:10">
      <c r="A18" s="8" t="s">
        <v>27</v>
      </c>
      <c r="B18" s="10"/>
      <c r="C18" s="12"/>
      <c r="D18" s="9">
        <f>0.9+0.1</f>
        <v>1</v>
      </c>
      <c r="E18" s="12">
        <v>2</v>
      </c>
      <c r="F18" s="11"/>
      <c r="G18" s="12"/>
      <c r="H18" s="11"/>
      <c r="I18" s="10">
        <v>1.94</v>
      </c>
      <c r="J18" s="16"/>
    </row>
    <row r="19" ht="15" customHeight="1" spans="1:10">
      <c r="A19" s="8" t="s">
        <v>28</v>
      </c>
      <c r="B19" s="10"/>
      <c r="C19" s="12"/>
      <c r="D19" s="9">
        <f>2.7+0.3</f>
        <v>3</v>
      </c>
      <c r="E19" s="12">
        <v>4.341</v>
      </c>
      <c r="F19" s="11"/>
      <c r="G19" s="12"/>
      <c r="H19" s="10"/>
      <c r="I19" s="10">
        <v>0.7776</v>
      </c>
      <c r="J19" s="16"/>
    </row>
    <row r="20" ht="15" customHeight="1" spans="1:10">
      <c r="A20" s="8" t="s">
        <v>29</v>
      </c>
      <c r="B20" s="10"/>
      <c r="C20" s="12"/>
      <c r="D20" s="9">
        <f>1.8+0.2</f>
        <v>2</v>
      </c>
      <c r="E20" s="12">
        <v>2.894</v>
      </c>
      <c r="F20" s="10"/>
      <c r="G20" s="10"/>
      <c r="H20" s="10"/>
      <c r="I20" s="10">
        <v>2.69</v>
      </c>
      <c r="J20" s="16"/>
    </row>
    <row r="21" ht="15" customHeight="1" spans="1:10">
      <c r="A21" s="8" t="s">
        <v>30</v>
      </c>
      <c r="B21" s="10"/>
      <c r="C21" s="12"/>
      <c r="D21" s="9">
        <f>2.7+0.3</f>
        <v>3</v>
      </c>
      <c r="E21" s="12">
        <f>3.891+0.45</f>
        <v>4.341</v>
      </c>
      <c r="F21" s="11"/>
      <c r="G21" s="12"/>
      <c r="H21" s="10"/>
      <c r="I21" s="10">
        <v>0.9099</v>
      </c>
      <c r="J21" s="16"/>
    </row>
    <row r="22" ht="15" customHeight="1" spans="1:10">
      <c r="A22" s="8" t="s">
        <v>31</v>
      </c>
      <c r="B22" s="10"/>
      <c r="C22" s="12"/>
      <c r="D22" s="9">
        <f>2.7+0.3</f>
        <v>3</v>
      </c>
      <c r="E22" s="12">
        <v>4.341</v>
      </c>
      <c r="F22" s="11"/>
      <c r="G22" s="12"/>
      <c r="H22" s="10"/>
      <c r="I22" s="10">
        <v>0.82104</v>
      </c>
      <c r="J22" s="16"/>
    </row>
    <row r="23" ht="15" customHeight="1" spans="1:10">
      <c r="A23" s="8" t="s">
        <v>32</v>
      </c>
      <c r="B23" s="10"/>
      <c r="C23" s="12"/>
      <c r="D23" s="9">
        <f>1.8+0.2</f>
        <v>2</v>
      </c>
      <c r="E23" s="12">
        <v>2.894</v>
      </c>
      <c r="F23" s="11"/>
      <c r="G23" s="12"/>
      <c r="H23" s="11"/>
      <c r="I23" s="10">
        <v>0.5412</v>
      </c>
      <c r="J23" s="16"/>
    </row>
    <row r="24" ht="15" customHeight="1" spans="1:10">
      <c r="A24" s="8" t="s">
        <v>33</v>
      </c>
      <c r="B24" s="10"/>
      <c r="C24" s="12"/>
      <c r="D24" s="9">
        <f>0.9+0.1</f>
        <v>1</v>
      </c>
      <c r="E24" s="12">
        <v>2</v>
      </c>
      <c r="F24" s="10"/>
      <c r="G24" s="10"/>
      <c r="H24" s="10"/>
      <c r="I24" s="10">
        <v>6.72</v>
      </c>
      <c r="J24" s="16"/>
    </row>
    <row r="25" ht="15" customHeight="1" spans="1:10">
      <c r="A25" s="8" t="s">
        <v>34</v>
      </c>
      <c r="B25" s="10"/>
      <c r="C25" s="12"/>
      <c r="D25" s="9">
        <f>1.8+0.2</f>
        <v>2</v>
      </c>
      <c r="E25" s="12">
        <v>5.788</v>
      </c>
      <c r="F25" s="11"/>
      <c r="G25" s="12"/>
      <c r="H25" s="11"/>
      <c r="I25" s="10">
        <v>0.90112</v>
      </c>
      <c r="J25" s="16"/>
    </row>
    <row r="26" ht="15" customHeight="1" spans="1:10">
      <c r="A26" s="8" t="s">
        <v>35</v>
      </c>
      <c r="B26" s="10"/>
      <c r="C26" s="10"/>
      <c r="D26" s="10"/>
      <c r="E26" s="12">
        <f>5.4+0.6</f>
        <v>6</v>
      </c>
      <c r="F26" s="11"/>
      <c r="G26" s="12"/>
      <c r="H26" s="12"/>
      <c r="I26" s="12">
        <v>6.8184</v>
      </c>
      <c r="J26" s="16"/>
    </row>
    <row r="27" ht="15" customHeight="1" spans="1:10">
      <c r="A27" s="8" t="s">
        <v>36</v>
      </c>
      <c r="B27" s="10"/>
      <c r="C27" s="10"/>
      <c r="D27" s="10"/>
      <c r="E27" s="12">
        <f>1.297+0.15</f>
        <v>1.447</v>
      </c>
      <c r="F27" s="11"/>
      <c r="G27" s="12"/>
      <c r="H27" s="12"/>
      <c r="I27" s="12">
        <v>6.9371</v>
      </c>
      <c r="J27" s="16"/>
    </row>
    <row r="28" ht="15" customHeight="1" spans="1:10">
      <c r="A28" s="8" t="s">
        <v>37</v>
      </c>
      <c r="B28" s="10"/>
      <c r="C28" s="11"/>
      <c r="D28" s="10"/>
      <c r="E28" s="12">
        <f>1.297+0.15</f>
        <v>1.447</v>
      </c>
      <c r="F28" s="11"/>
      <c r="G28" s="12"/>
      <c r="H28" s="12"/>
      <c r="I28" s="12">
        <v>0.5544</v>
      </c>
      <c r="J28" s="16"/>
    </row>
    <row r="29" ht="15" customHeight="1" spans="1:10">
      <c r="A29" s="8" t="s">
        <v>38</v>
      </c>
      <c r="B29" s="10"/>
      <c r="C29" s="10"/>
      <c r="D29" s="10"/>
      <c r="E29" s="12">
        <f>2.7+0.3</f>
        <v>3</v>
      </c>
      <c r="F29" s="11"/>
      <c r="G29" s="12"/>
      <c r="H29" s="12"/>
      <c r="I29" s="12">
        <v>5.76</v>
      </c>
      <c r="J29" s="16"/>
    </row>
    <row r="30" ht="15" customHeight="1" spans="1:10">
      <c r="A30" s="8" t="s">
        <v>39</v>
      </c>
      <c r="B30" s="12"/>
      <c r="C30" s="10"/>
      <c r="D30" s="10"/>
      <c r="E30" s="12">
        <f>3.997+0.45</f>
        <v>4.447</v>
      </c>
      <c r="F30" s="11"/>
      <c r="G30" s="12"/>
      <c r="H30" s="12"/>
      <c r="I30" s="12">
        <v>4.3587</v>
      </c>
      <c r="J30" s="16"/>
    </row>
    <row r="31" ht="15" customHeight="1" spans="1:10">
      <c r="A31" s="13" t="s">
        <v>40</v>
      </c>
      <c r="B31" s="10"/>
      <c r="C31" s="10"/>
      <c r="D31" s="12"/>
      <c r="E31" s="12"/>
      <c r="F31" s="12"/>
      <c r="G31" s="12"/>
      <c r="H31" s="12"/>
      <c r="I31" s="12">
        <v>1.034</v>
      </c>
      <c r="J31" s="16"/>
    </row>
    <row r="32" ht="15" customHeight="1" spans="1:10">
      <c r="A32" s="13" t="s">
        <v>41</v>
      </c>
      <c r="B32" s="10"/>
      <c r="C32" s="10"/>
      <c r="D32" s="12"/>
      <c r="E32" s="12"/>
      <c r="F32" s="12"/>
      <c r="G32" s="12"/>
      <c r="H32" s="12"/>
      <c r="I32" s="12">
        <v>1.5532</v>
      </c>
      <c r="J32" s="16"/>
    </row>
    <row r="33" ht="15" customHeight="1" spans="1:10">
      <c r="A33" s="13" t="s">
        <v>42</v>
      </c>
      <c r="B33" s="10"/>
      <c r="C33" s="10"/>
      <c r="D33" s="12"/>
      <c r="E33" s="12"/>
      <c r="F33" s="12"/>
      <c r="G33" s="12"/>
      <c r="H33" s="12"/>
      <c r="I33" s="12">
        <v>1.91752</v>
      </c>
      <c r="J33" s="16"/>
    </row>
    <row r="34" ht="15" customHeight="1" spans="1:10">
      <c r="A34" s="13" t="s">
        <v>43</v>
      </c>
      <c r="B34" s="10"/>
      <c r="C34" s="10"/>
      <c r="D34" s="12"/>
      <c r="E34" s="12"/>
      <c r="F34" s="12"/>
      <c r="G34" s="12"/>
      <c r="H34" s="12"/>
      <c r="I34" s="12">
        <f>1.0639+10</f>
        <v>11.0639</v>
      </c>
      <c r="J34" s="16"/>
    </row>
    <row r="35" ht="15" customHeight="1" spans="1:10">
      <c r="A35" s="8" t="s">
        <v>44</v>
      </c>
      <c r="B35" s="12"/>
      <c r="C35" s="12">
        <v>48.77</v>
      </c>
      <c r="D35" s="12"/>
      <c r="E35" s="12"/>
      <c r="F35" s="12"/>
      <c r="G35" s="12"/>
      <c r="H35" s="12"/>
      <c r="I35" s="12"/>
      <c r="J35" s="16"/>
    </row>
    <row r="36" ht="15" customHeight="1" spans="1:10">
      <c r="A36" s="8" t="s">
        <v>45</v>
      </c>
      <c r="B36" s="12"/>
      <c r="C36" s="12">
        <v>94.19</v>
      </c>
      <c r="D36" s="12"/>
      <c r="E36" s="12"/>
      <c r="F36" s="12"/>
      <c r="G36" s="12"/>
      <c r="H36" s="12"/>
      <c r="I36" s="12"/>
      <c r="J36" s="16"/>
    </row>
    <row r="37" ht="15" customHeight="1" spans="1:10">
      <c r="A37" s="8" t="s">
        <v>46</v>
      </c>
      <c r="B37" s="10"/>
      <c r="C37" s="12">
        <v>38.8</v>
      </c>
      <c r="D37" s="12"/>
      <c r="E37" s="12"/>
      <c r="F37" s="12"/>
      <c r="G37" s="12"/>
      <c r="H37" s="12"/>
      <c r="I37" s="12"/>
      <c r="J37" s="16"/>
    </row>
    <row r="38" ht="15" customHeight="1" spans="1:10">
      <c r="A38" s="8" t="s">
        <v>47</v>
      </c>
      <c r="B38" s="10"/>
      <c r="C38" s="12"/>
      <c r="D38" s="12"/>
      <c r="E38" s="12"/>
      <c r="F38" s="12">
        <v>2.94525</v>
      </c>
      <c r="G38" s="12"/>
      <c r="H38" s="12"/>
      <c r="I38" s="12"/>
      <c r="J38" s="16"/>
    </row>
    <row r="39" ht="15" customHeight="1" spans="1:10">
      <c r="A39" s="8" t="s">
        <v>48</v>
      </c>
      <c r="B39" s="10"/>
      <c r="C39" s="12"/>
      <c r="D39" s="12"/>
      <c r="E39" s="12"/>
      <c r="F39" s="12">
        <v>17.05475</v>
      </c>
      <c r="G39" s="12"/>
      <c r="H39" s="12"/>
      <c r="I39" s="12"/>
      <c r="J39" s="16"/>
    </row>
    <row r="40" ht="15" customHeight="1" spans="1:10">
      <c r="A40" s="8" t="s">
        <v>49</v>
      </c>
      <c r="B40" s="10"/>
      <c r="C40" s="12"/>
      <c r="D40" s="12"/>
      <c r="E40" s="12"/>
      <c r="F40" s="12"/>
      <c r="G40" s="12">
        <f>14.9304+32.3492</f>
        <v>47.2796</v>
      </c>
      <c r="H40" s="12"/>
      <c r="I40" s="12"/>
      <c r="J40" s="16"/>
    </row>
    <row r="41" ht="15" customHeight="1" spans="1:10">
      <c r="A41" s="8" t="s">
        <v>50</v>
      </c>
      <c r="B41" s="10"/>
      <c r="C41" s="12"/>
      <c r="D41" s="12"/>
      <c r="E41" s="12"/>
      <c r="F41" s="12"/>
      <c r="G41" s="12"/>
      <c r="H41" s="12">
        <f>24.9576+41.2664+20.3542</f>
        <v>86.5782</v>
      </c>
      <c r="I41" s="12"/>
      <c r="J41" s="16"/>
    </row>
    <row r="42" ht="15" customHeight="1" spans="1:10">
      <c r="A42" s="14" t="s">
        <v>51</v>
      </c>
      <c r="B42" s="12"/>
      <c r="C42" s="12"/>
      <c r="D42" s="12"/>
      <c r="E42" s="12"/>
      <c r="F42" s="12"/>
      <c r="G42" s="12"/>
      <c r="H42" s="12"/>
      <c r="I42" s="12">
        <f>2.4969+1.5673</f>
        <v>4.0642</v>
      </c>
      <c r="J42" s="16"/>
    </row>
    <row r="43" ht="15" customHeight="1" spans="1:10">
      <c r="A43" s="14" t="s">
        <v>52</v>
      </c>
      <c r="B43" s="12"/>
      <c r="C43" s="12"/>
      <c r="D43" s="12"/>
      <c r="E43" s="12"/>
      <c r="F43" s="12"/>
      <c r="G43" s="12"/>
      <c r="H43" s="12"/>
      <c r="I43" s="12">
        <v>0.24</v>
      </c>
      <c r="J43" s="16"/>
    </row>
    <row r="44" ht="15" customHeight="1" spans="1:10">
      <c r="A44" s="14" t="s">
        <v>53</v>
      </c>
      <c r="B44" s="12"/>
      <c r="C44" s="12"/>
      <c r="D44" s="12"/>
      <c r="E44" s="12"/>
      <c r="F44" s="12"/>
      <c r="G44" s="12"/>
      <c r="H44" s="12"/>
      <c r="I44" s="12">
        <f>4.01+2.2</f>
        <v>6.21</v>
      </c>
      <c r="J44" s="16"/>
    </row>
    <row r="45" ht="15" customHeight="1" spans="1:10">
      <c r="A45" s="14" t="s">
        <v>54</v>
      </c>
      <c r="B45" s="12"/>
      <c r="C45" s="12"/>
      <c r="D45" s="12"/>
      <c r="E45" s="12"/>
      <c r="F45" s="12"/>
      <c r="G45" s="12"/>
      <c r="H45" s="12"/>
      <c r="I45" s="12">
        <v>0.275</v>
      </c>
      <c r="J45" s="16"/>
    </row>
    <row r="46" ht="15" customHeight="1" spans="1:10">
      <c r="A46" s="14" t="s">
        <v>55</v>
      </c>
      <c r="B46" s="12"/>
      <c r="C46" s="12"/>
      <c r="D46" s="12"/>
      <c r="E46" s="12"/>
      <c r="F46" s="12"/>
      <c r="G46" s="12"/>
      <c r="H46" s="12"/>
      <c r="I46" s="12">
        <v>0.65</v>
      </c>
      <c r="J46" s="16"/>
    </row>
    <row r="47" ht="15" customHeight="1" spans="1:10">
      <c r="A47" s="14" t="s">
        <v>56</v>
      </c>
      <c r="B47" s="12"/>
      <c r="C47" s="12"/>
      <c r="D47" s="12"/>
      <c r="E47" s="12"/>
      <c r="F47" s="12"/>
      <c r="G47" s="12"/>
      <c r="H47" s="12"/>
      <c r="I47" s="12">
        <v>0.1</v>
      </c>
      <c r="J47" s="16"/>
    </row>
    <row r="48" ht="15" customHeight="1" spans="1:10">
      <c r="A48" s="14" t="s">
        <v>57</v>
      </c>
      <c r="B48" s="12"/>
      <c r="C48" s="12"/>
      <c r="D48" s="12"/>
      <c r="E48" s="12"/>
      <c r="F48" s="12"/>
      <c r="G48" s="12"/>
      <c r="H48" s="12"/>
      <c r="I48" s="12">
        <v>3</v>
      </c>
      <c r="J48" s="16"/>
    </row>
    <row r="49" ht="15" customHeight="1" spans="1:10">
      <c r="A49" s="14" t="s">
        <v>58</v>
      </c>
      <c r="B49" s="12"/>
      <c r="C49" s="12"/>
      <c r="D49" s="12"/>
      <c r="E49" s="12"/>
      <c r="F49" s="12"/>
      <c r="G49" s="12"/>
      <c r="H49" s="12"/>
      <c r="I49" s="12">
        <v>2.0583</v>
      </c>
      <c r="J49" s="16"/>
    </row>
    <row r="50" ht="15" customHeight="1" spans="1:10">
      <c r="A50" s="14" t="s">
        <v>59</v>
      </c>
      <c r="B50" s="12"/>
      <c r="C50" s="12"/>
      <c r="D50" s="12"/>
      <c r="E50" s="12"/>
      <c r="F50" s="12"/>
      <c r="G50" s="12"/>
      <c r="H50" s="12"/>
      <c r="I50" s="12">
        <v>0.265</v>
      </c>
      <c r="J50" s="16"/>
    </row>
    <row r="51" ht="15" customHeight="1" spans="1:10">
      <c r="A51" s="14" t="s">
        <v>60</v>
      </c>
      <c r="B51" s="12"/>
      <c r="C51" s="12"/>
      <c r="D51" s="12"/>
      <c r="E51" s="12"/>
      <c r="F51" s="12"/>
      <c r="G51" s="12"/>
      <c r="H51" s="12"/>
      <c r="I51" s="12">
        <f>1.3366+1.6333</f>
        <v>2.9699</v>
      </c>
      <c r="J51" s="16"/>
    </row>
    <row r="52" ht="15" customHeight="1" spans="1:10">
      <c r="A52" s="14" t="s">
        <v>61</v>
      </c>
      <c r="B52" s="12"/>
      <c r="C52" s="12"/>
      <c r="D52" s="12"/>
      <c r="E52" s="12"/>
      <c r="F52" s="12"/>
      <c r="G52" s="12"/>
      <c r="H52" s="12"/>
      <c r="I52" s="12">
        <f>1.534+2.0154+8.6418</f>
        <v>12.1912</v>
      </c>
      <c r="J52" s="16"/>
    </row>
    <row r="53" ht="15" customHeight="1" spans="1:10">
      <c r="A53" s="14" t="s">
        <v>62</v>
      </c>
      <c r="B53" s="12"/>
      <c r="C53" s="12"/>
      <c r="D53" s="12"/>
      <c r="E53" s="12"/>
      <c r="F53" s="12"/>
      <c r="G53" s="12"/>
      <c r="H53" s="12"/>
      <c r="I53" s="12">
        <v>0.3</v>
      </c>
      <c r="J53" s="16"/>
    </row>
    <row r="54" ht="15" customHeight="1" spans="1:10">
      <c r="A54" s="14" t="s">
        <v>63</v>
      </c>
      <c r="B54" s="12"/>
      <c r="C54" s="12"/>
      <c r="D54" s="12"/>
      <c r="E54" s="12"/>
      <c r="F54" s="12"/>
      <c r="G54" s="12"/>
      <c r="H54" s="12"/>
      <c r="I54" s="12">
        <v>0.373</v>
      </c>
      <c r="J54" s="16"/>
    </row>
    <row r="55" ht="15" customHeight="1" spans="1:10">
      <c r="A55" s="14" t="s">
        <v>64</v>
      </c>
      <c r="B55" s="12"/>
      <c r="C55" s="12"/>
      <c r="D55" s="12"/>
      <c r="E55" s="12"/>
      <c r="F55" s="12"/>
      <c r="G55" s="12"/>
      <c r="H55" s="12"/>
      <c r="I55" s="12">
        <v>1.26</v>
      </c>
      <c r="J55" s="16"/>
    </row>
    <row r="56" ht="15" customHeight="1" spans="1:10">
      <c r="A56" s="14" t="s">
        <v>65</v>
      </c>
      <c r="B56" s="12"/>
      <c r="C56" s="12"/>
      <c r="D56" s="12"/>
      <c r="E56" s="12"/>
      <c r="F56" s="12"/>
      <c r="G56" s="12"/>
      <c r="H56" s="12"/>
      <c r="I56" s="12">
        <v>0.56</v>
      </c>
      <c r="J56" s="16"/>
    </row>
    <row r="57" ht="15" customHeight="1" spans="1:10">
      <c r="A57" s="14" t="s">
        <v>66</v>
      </c>
      <c r="B57" s="12"/>
      <c r="C57" s="12"/>
      <c r="D57" s="12"/>
      <c r="E57" s="12"/>
      <c r="F57" s="12"/>
      <c r="G57" s="12"/>
      <c r="H57" s="12"/>
      <c r="I57" s="12">
        <v>5.71</v>
      </c>
      <c r="J57" s="16"/>
    </row>
    <row r="58" ht="15" customHeight="1" spans="1:10">
      <c r="A58" s="14" t="s">
        <v>67</v>
      </c>
      <c r="B58" s="12"/>
      <c r="C58" s="12"/>
      <c r="D58" s="12"/>
      <c r="E58" s="12"/>
      <c r="F58" s="12"/>
      <c r="G58" s="12"/>
      <c r="H58" s="12"/>
      <c r="I58" s="12">
        <v>5.19</v>
      </c>
      <c r="J58" s="16"/>
    </row>
    <row r="59" ht="15" customHeight="1" spans="1:10">
      <c r="A59" s="14" t="s">
        <v>68</v>
      </c>
      <c r="B59" s="12"/>
      <c r="C59" s="12"/>
      <c r="D59" s="12"/>
      <c r="E59" s="12"/>
      <c r="F59" s="12"/>
      <c r="G59" s="12"/>
      <c r="H59" s="12"/>
      <c r="I59" s="12">
        <v>4.14</v>
      </c>
      <c r="J59" s="16"/>
    </row>
    <row r="60" ht="15" customHeight="1" spans="1:10">
      <c r="A60" s="14" t="s">
        <v>69</v>
      </c>
      <c r="B60" s="12"/>
      <c r="C60" s="12"/>
      <c r="D60" s="12"/>
      <c r="E60" s="12"/>
      <c r="F60" s="12"/>
      <c r="G60" s="12"/>
      <c r="H60" s="12"/>
      <c r="I60" s="12">
        <v>1.07</v>
      </c>
      <c r="J60" s="17"/>
    </row>
  </sheetData>
  <mergeCells count="6">
    <mergeCell ref="A1:J1"/>
    <mergeCell ref="A2:J2"/>
    <mergeCell ref="B3:I3"/>
    <mergeCell ref="A3:A4"/>
    <mergeCell ref="J3:J4"/>
    <mergeCell ref="J5:J60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宁静的夏天</cp:lastModifiedBy>
  <dcterms:created xsi:type="dcterms:W3CDTF">2006-09-13T11:21:00Z</dcterms:created>
  <dcterms:modified xsi:type="dcterms:W3CDTF">2019-07-29T01:04:49Z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