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KYMSNTJ" sheetId="1" state="hidden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<sst xmlns="http://schemas.openxmlformats.org/spreadsheetml/2006/main" count="389" uniqueCount="159">
  <si>
    <t>全区国民经济主要指标</t>
  </si>
  <si>
    <t>（一）生产总值</t>
  </si>
  <si>
    <t>单位：万元</t>
  </si>
  <si>
    <t>指 标 名 称</t>
  </si>
  <si>
    <t>1-3月累计</t>
  </si>
  <si>
    <t xml:space="preserve">去年同期数   </t>
  </si>
  <si>
    <r>
      <t>比同期</t>
    </r>
    <r>
      <rPr>
        <sz val="10"/>
        <color indexed="8"/>
        <rFont val="楷体_GB2312"/>
        <family val="3"/>
      </rPr>
      <t>±</t>
    </r>
    <r>
      <rPr>
        <sz val="10"/>
        <color indexed="8"/>
        <rFont val="黑体"/>
        <family val="3"/>
      </rPr>
      <t>%</t>
    </r>
  </si>
  <si>
    <t>地区生产总值（现价）</t>
  </si>
  <si>
    <t xml:space="preserve">    农、林、牧、渔业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</si>
  <si>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</si>
  <si>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</si>
  <si>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</si>
  <si>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</si>
  <si>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</si>
  <si>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</si>
  <si>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</si>
  <si>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</si>
  <si>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  # 营利性服务业</t>
  </si>
  <si>
    <t xml:space="preserve">         非营利性服务业</t>
  </si>
  <si>
    <t xml:space="preserve">    第一产业</t>
  </si>
  <si>
    <t xml:space="preserve">    第二产业</t>
  </si>
  <si>
    <t xml:space="preserve">    第三产业</t>
  </si>
  <si>
    <t xml:space="preserve"> 说明：绝对数为现价,增长速度按2015年可比价计算。</t>
  </si>
  <si>
    <t>（二）农村经济</t>
  </si>
  <si>
    <t xml:space="preserve">去年同期数  </t>
  </si>
  <si>
    <t>比同期±%</t>
  </si>
  <si>
    <t xml:space="preserve">   蔬菜及食用菌产量（吨）</t>
  </si>
  <si>
    <t xml:space="preserve">   生猪出栏（头）</t>
  </si>
  <si>
    <t xml:space="preserve">   牛出栏（头）</t>
  </si>
  <si>
    <t xml:space="preserve">   羊出栏（只）</t>
  </si>
  <si>
    <t xml:space="preserve">   小家禽出栏（只）</t>
  </si>
  <si>
    <t xml:space="preserve">   禽蛋产量（吨）</t>
  </si>
  <si>
    <t xml:space="preserve">   肉类总产量（吨）</t>
  </si>
  <si>
    <t xml:space="preserve">     #猪肉产量</t>
  </si>
  <si>
    <t xml:space="preserve">   期末猪存栏(头)</t>
  </si>
  <si>
    <t xml:space="preserve">     #能繁殖母猪(头)</t>
  </si>
  <si>
    <t>(三）规模以上工业企业主要产品产量</t>
  </si>
  <si>
    <t>产品名称</t>
  </si>
  <si>
    <t>计量单位</t>
  </si>
  <si>
    <t xml:space="preserve">  商品混凝土 </t>
  </si>
  <si>
    <t>立方米</t>
  </si>
  <si>
    <t xml:space="preserve">  饮料酒</t>
  </si>
  <si>
    <t>千升</t>
  </si>
  <si>
    <t xml:space="preserve">    其中：白酒（折65度，商品量）</t>
  </si>
  <si>
    <t xml:space="preserve">          果酒及配制酒   </t>
  </si>
  <si>
    <t xml:space="preserve">  鲜、冷藏肉</t>
  </si>
  <si>
    <t>吨</t>
  </si>
  <si>
    <t xml:space="preserve">  饮料</t>
  </si>
  <si>
    <t xml:space="preserve">  家具</t>
  </si>
  <si>
    <t>件</t>
  </si>
  <si>
    <t xml:space="preserve">  精制食用植物油</t>
  </si>
  <si>
    <t xml:space="preserve">  人造板</t>
  </si>
  <si>
    <t xml:space="preserve">  饲料</t>
  </si>
  <si>
    <t xml:space="preserve">  大米</t>
  </si>
  <si>
    <t xml:space="preserve">  模具</t>
  </si>
  <si>
    <t>套</t>
  </si>
  <si>
    <t>—</t>
  </si>
  <si>
    <t>（四）规模以上工业经济效益</t>
  </si>
  <si>
    <t>1-2月累计</t>
  </si>
  <si>
    <t>去年同期数</t>
  </si>
  <si>
    <t xml:space="preserve">  企业单位数（个）</t>
  </si>
  <si>
    <t xml:space="preserve">  主营业务收入（1-2月）</t>
  </si>
  <si>
    <t xml:space="preserve">  增加值</t>
  </si>
  <si>
    <t xml:space="preserve">  利润总额（1-2月）</t>
  </si>
  <si>
    <t xml:space="preserve">  利税总额（1-2月）</t>
  </si>
  <si>
    <t>（五）固定资产投资</t>
  </si>
  <si>
    <t xml:space="preserve"> 全社会固定资产投资</t>
  </si>
  <si>
    <t>-</t>
  </si>
  <si>
    <t xml:space="preserve">    其中：工业投资</t>
  </si>
  <si>
    <t xml:space="preserve">          技改投资</t>
  </si>
  <si>
    <t xml:space="preserve">          民间投资</t>
  </si>
  <si>
    <t xml:space="preserve">          建安工程</t>
  </si>
  <si>
    <t>注：自2019年7月起，全社会固定资产投资不再公布绝对数，只公布增速。</t>
  </si>
  <si>
    <t>（六）商业贸易</t>
  </si>
  <si>
    <t>一、社会消费品零售总额</t>
  </si>
  <si>
    <t xml:space="preserve">  其中：通过互联网实现的商品零售</t>
  </si>
  <si>
    <t xml:space="preserve">    1：城镇的零售额</t>
  </si>
  <si>
    <t xml:space="preserve">       其中：城区</t>
  </si>
  <si>
    <t xml:space="preserve">    2：乡村</t>
  </si>
  <si>
    <t>二、按行业分组</t>
  </si>
  <si>
    <t xml:space="preserve">    1、批发业</t>
  </si>
  <si>
    <t xml:space="preserve">    2、零售业</t>
  </si>
  <si>
    <t xml:space="preserve">    3、住宿业</t>
  </si>
  <si>
    <t xml:space="preserve">    4、餐饮业</t>
  </si>
  <si>
    <t>三、商品销售总额（含个体）</t>
  </si>
  <si>
    <t xml:space="preserve">         #：零售</t>
  </si>
  <si>
    <t xml:space="preserve">            批发</t>
  </si>
  <si>
    <t>（七）地方公共财政收支</t>
  </si>
  <si>
    <t>一、区级地方公共预算财政收入</t>
  </si>
  <si>
    <t>（一）一般公共预算收入</t>
  </si>
  <si>
    <t xml:space="preserve">   1、税收收入</t>
  </si>
  <si>
    <t xml:space="preserve">      # 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</si>
  <si>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</si>
  <si>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</si>
  <si>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</si>
  <si>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</si>
  <si>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</si>
  <si>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</si>
  <si>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土地增值税</t>
  </si>
  <si>
    <t xml:space="preserve">          耕地占用税</t>
  </si>
  <si>
    <t xml:space="preserve">          契税</t>
  </si>
  <si>
    <t xml:space="preserve">          其他税收收入</t>
  </si>
  <si>
    <t xml:space="preserve">   2、非税收入</t>
  </si>
  <si>
    <t xml:space="preserve">         专项收入</t>
  </si>
  <si>
    <t xml:space="preserve">         行政事业性收费收入</t>
  </si>
  <si>
    <t xml:space="preserve">         罚没收入</t>
  </si>
  <si>
    <t xml:space="preserve">         国有资本经营收入</t>
  </si>
  <si>
    <t xml:space="preserve">         国有资源（资产）有偿使用收入</t>
  </si>
  <si>
    <t xml:space="preserve">         其他收入</t>
  </si>
  <si>
    <t>（二）区级政府性基金收入</t>
  </si>
  <si>
    <t>二、一般公共预算支出</t>
  </si>
  <si>
    <t>（八）金融</t>
  </si>
  <si>
    <t>一、全金融机构各类存款余额</t>
  </si>
  <si>
    <t xml:space="preserve">     住户存款</t>
  </si>
  <si>
    <t>二、全金融机构各类贷款余额</t>
  </si>
  <si>
    <t xml:space="preserve">  注：不含小额贷款公司。</t>
  </si>
  <si>
    <t>（九）城乡人民生活（城乡住户调查）</t>
  </si>
  <si>
    <t>单位：元</t>
  </si>
  <si>
    <t>一季度累计</t>
  </si>
  <si>
    <t>一、城镇居民人均可支配收入</t>
  </si>
  <si>
    <t xml:space="preserve">    #：工资性收入</t>
  </si>
  <si>
    <t xml:space="preserve">       经营净收入</t>
  </si>
  <si>
    <t xml:space="preserve">       财产净收入</t>
  </si>
  <si>
    <t xml:space="preserve">       转移净收入</t>
  </si>
  <si>
    <t xml:space="preserve">    城镇居民人均生活消费支出</t>
  </si>
  <si>
    <t xml:space="preserve">      #：食品烟酒支出</t>
  </si>
  <si>
    <t>二、农村居民人均可支配收入</t>
  </si>
  <si>
    <t xml:space="preserve">   农村居民人均生活消费支出</t>
  </si>
  <si>
    <t>附：</t>
  </si>
  <si>
    <t>县区主要经济指标</t>
  </si>
  <si>
    <t>指   标</t>
  </si>
  <si>
    <t xml:space="preserve"> 1-3月累计 </t>
  </si>
  <si>
    <t>对全市增长的贡献率（%）</t>
  </si>
  <si>
    <t>增速排位</t>
  </si>
  <si>
    <t>生产总值</t>
  </si>
  <si>
    <t>-1.0</t>
  </si>
  <si>
    <t xml:space="preserve">    利州区</t>
  </si>
  <si>
    <t xml:space="preserve">    昭化区</t>
  </si>
  <si>
    <t xml:space="preserve">    朝天区</t>
  </si>
  <si>
    <t>1.0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</si>
  <si>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</si>
  <si>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</si>
  <si>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</si>
  <si>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</si>
  <si>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</si>
  <si>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</si>
  <si>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全社会固定资产投资</t>
  </si>
  <si>
    <t xml:space="preserve">    利州区（本级）</t>
  </si>
  <si>
    <t xml:space="preserve">    苍溪县(本级)</t>
  </si>
  <si>
    <t xml:space="preserve">    市本级</t>
  </si>
  <si>
    <t>社会消费品零售总额</t>
  </si>
  <si>
    <t>规模以上工业利润总额（1-2月）</t>
  </si>
  <si>
    <t>房地产开发投资</t>
  </si>
  <si>
    <t>建筑业总产值</t>
  </si>
  <si>
    <t>城镇居民人均可支配收入(元)</t>
  </si>
  <si>
    <t>农村居民人均可支配收入（元）</t>
  </si>
  <si>
    <t>地方一般公共预算收入</t>
  </si>
  <si>
    <t xml:space="preserve">    利州区(本级）</t>
  </si>
  <si>
    <t>注：利州区生产总值含开发区和市直综。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</si>
</sst>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_-&quot;￥&quot;* #,##0.00_-;\-&quot;￥&quot;* #,##0.00_-;_-&quot;￥&quot;* &quot;-&quot;??_-;_-@_-"/>
    <numFmt numFmtId="181" formatCode="_-&quot;$&quot;\ * #,##0_-;_-&quot;$&quot;\ * #,##0\-;_-&quot;$&quot;\ * &quot;-&quot;_-;_-@_-"/>
    <numFmt numFmtId="182" formatCode="&quot;$&quot;#,##0_);[Red]\(&quot;$&quot;#,##0\)"/>
    <numFmt numFmtId="183" formatCode="&quot;$&quot;#,##0.00_);[Red]\(&quot;$&quot;#,##0.00\)"/>
    <numFmt numFmtId="184" formatCode="#,##0;\(#,##0\)"/>
    <numFmt numFmtId="185" formatCode="&quot;$&quot;\ #,##0_-;[Red]&quot;$&quot;\ #,##0\-"/>
    <numFmt numFmtId="186" formatCode="_-&quot;$&quot;\ * #,##0.00_-;_-&quot;$&quot;\ * #,##0.00\-;_-&quot;$&quot;\ * &quot;-&quot;??_-;_-@_-"/>
    <numFmt numFmtId="187" formatCode="#\ ??/??"/>
    <numFmt numFmtId="188" formatCode="&quot;$&quot;\ #,##0.00_-;[Red]&quot;$&quot;\ #,##0.00\-"/>
    <numFmt numFmtId="189" formatCode="\$#,##0.00;\(\$#,##0.00\)"/>
    <numFmt numFmtId="190" formatCode="\$#,##0;\(\$#,##0\)"/>
    <numFmt numFmtId="191" formatCode="#,##0.0_);\(#,##0.0\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_ "/>
    <numFmt numFmtId="195" formatCode="0_ "/>
    <numFmt numFmtId="196" formatCode="0.0_);[Red]\(0.0\)"/>
    <numFmt numFmtId="197" formatCode="0.00_ "/>
    <numFmt numFmtId="198" formatCode="0.0"/>
    <numFmt numFmtId="199" formatCode="0_);[Red]\(0\)"/>
    <numFmt numFmtId="200" formatCode="#0"/>
  </numFmts>
  <fonts count="79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隶书"/>
      <family val="3"/>
    </font>
    <font>
      <sz val="14"/>
      <color indexed="8"/>
      <name val="华文楷体"/>
      <family val="3"/>
    </font>
    <font>
      <sz val="9"/>
      <color indexed="8"/>
      <name val="楷体_GB2312"/>
      <family val="3"/>
    </font>
    <font>
      <sz val="10"/>
      <color indexed="8"/>
      <name val="华文楷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楷体_GB2312"/>
      <family val="3"/>
    </font>
    <font>
      <sz val="11"/>
      <color indexed="8"/>
      <name val="黑体"/>
      <family val="3"/>
    </font>
    <font>
      <sz val="10"/>
      <color indexed="8"/>
      <name val="楷体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9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sz val="10"/>
      <name val="楷体"/>
      <family val="3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sz val="12"/>
      <color theme="1"/>
      <name val="宋体"/>
      <family val="0"/>
    </font>
    <font>
      <sz val="16"/>
      <color theme="1"/>
      <name val="隶书"/>
      <family val="3"/>
    </font>
    <font>
      <sz val="14"/>
      <color theme="1"/>
      <name val="华文楷体"/>
      <family val="3"/>
    </font>
    <font>
      <sz val="9"/>
      <color theme="1"/>
      <name val="楷体_GB2312"/>
      <family val="3"/>
    </font>
    <font>
      <sz val="10"/>
      <color theme="1"/>
      <name val="华文楷体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楷体_GB2312"/>
      <family val="3"/>
    </font>
    <font>
      <sz val="11"/>
      <color theme="1"/>
      <name val="黑体"/>
      <family val="3"/>
    </font>
    <font>
      <sz val="10"/>
      <color theme="1"/>
      <name val="楷体_GB2312"/>
      <family val="3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6"/>
      <color theme="1"/>
      <name val="宋体"/>
      <family val="0"/>
    </font>
    <font>
      <sz val="14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4" fillId="3" borderId="1" applyNumberFormat="0" applyAlignment="0" applyProtection="0"/>
    <xf numFmtId="180" fontId="0" fillId="0" borderId="0" applyFont="0" applyFill="0" applyBorder="0" applyAlignment="0" applyProtection="0"/>
    <xf numFmtId="0" fontId="26" fillId="0" borderId="0">
      <alignment horizontal="center" wrapText="1"/>
      <protection locked="0"/>
    </xf>
    <xf numFmtId="179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0" fontId="36" fillId="6" borderId="0" applyNumberFormat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20" fillId="0" borderId="2" applyFill="0" applyProtection="0">
      <alignment horizontal="right"/>
    </xf>
    <xf numFmtId="0" fontId="40" fillId="7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0" borderId="0">
      <alignment/>
      <protection/>
    </xf>
    <xf numFmtId="0" fontId="29" fillId="0" borderId="0">
      <alignment/>
      <protection/>
    </xf>
    <xf numFmtId="0" fontId="24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>
      <alignment/>
      <protection/>
    </xf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25" fillId="0" borderId="0">
      <alignment/>
      <protection locked="0"/>
    </xf>
    <xf numFmtId="0" fontId="27" fillId="0" borderId="4" applyNumberFormat="0" applyFill="0" applyAlignment="0" applyProtection="0"/>
    <xf numFmtId="0" fontId="21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0" borderId="6" applyNumberFormat="0" applyFill="0" applyAlignment="0" applyProtection="0"/>
    <xf numFmtId="0" fontId="24" fillId="11" borderId="0" applyNumberFormat="0" applyBorder="0" applyAlignment="0" applyProtection="0"/>
    <xf numFmtId="0" fontId="23" fillId="4" borderId="7" applyNumberFormat="0" applyAlignment="0" applyProtection="0"/>
    <xf numFmtId="0" fontId="22" fillId="4" borderId="1" applyNumberFormat="0" applyAlignment="0" applyProtection="0"/>
    <xf numFmtId="0" fontId="19" fillId="7" borderId="8" applyNumberFormat="0" applyAlignment="0" applyProtection="0"/>
    <xf numFmtId="0" fontId="17" fillId="3" borderId="0" applyNumberFormat="0" applyBorder="0" applyAlignment="0" applyProtection="0"/>
    <xf numFmtId="0" fontId="24" fillId="12" borderId="0" applyNumberFormat="0" applyBorder="0" applyAlignment="0" applyProtection="0"/>
    <xf numFmtId="0" fontId="39" fillId="0" borderId="9" applyNumberFormat="0" applyFill="0" applyAlignment="0" applyProtection="0"/>
    <xf numFmtId="0" fontId="28" fillId="0" borderId="10" applyNumberFormat="0" applyFill="0" applyAlignment="0" applyProtection="0"/>
    <xf numFmtId="0" fontId="41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0" borderId="0" applyNumberFormat="0" applyBorder="0" applyAlignment="0" applyProtection="0"/>
    <xf numFmtId="0" fontId="17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4" fillId="23" borderId="0" applyNumberFormat="0" applyBorder="0" applyAlignment="0" applyProtection="0"/>
    <xf numFmtId="0" fontId="37" fillId="0" borderId="0">
      <alignment/>
      <protection/>
    </xf>
    <xf numFmtId="0" fontId="1" fillId="8" borderId="0" applyNumberFormat="0" applyBorder="0" applyAlignment="0" applyProtection="0"/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40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5" fillId="0" borderId="0">
      <alignment vertical="center"/>
      <protection/>
    </xf>
    <xf numFmtId="0" fontId="40" fillId="7" borderId="0" applyNumberFormat="0" applyBorder="0" applyAlignment="0" applyProtection="0"/>
    <xf numFmtId="0" fontId="0" fillId="0" borderId="0" applyFont="0" applyFill="0" applyBorder="0" applyAlignment="0" applyProtection="0"/>
    <xf numFmtId="0" fontId="1" fillId="8" borderId="0" applyNumberFormat="0" applyBorder="0" applyAlignment="0" applyProtection="0"/>
    <xf numFmtId="188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192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3" borderId="0" applyNumberFormat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4" fontId="43" fillId="0" borderId="0">
      <alignment/>
      <protection/>
    </xf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9" fontId="43" fillId="0" borderId="0">
      <alignment/>
      <protection/>
    </xf>
    <xf numFmtId="15" fontId="47" fillId="0" borderId="0">
      <alignment/>
      <protection/>
    </xf>
    <xf numFmtId="190" fontId="43" fillId="0" borderId="0">
      <alignment/>
      <protection/>
    </xf>
    <xf numFmtId="0" fontId="48" fillId="4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48" fillId="8" borderId="13" applyNumberFormat="0" applyBorder="0" applyAlignment="0" applyProtection="0"/>
    <xf numFmtId="191" fontId="50" fillId="26" borderId="0">
      <alignment/>
      <protection/>
    </xf>
    <xf numFmtId="0" fontId="20" fillId="0" borderId="0">
      <alignment/>
      <protection/>
    </xf>
    <xf numFmtId="191" fontId="5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43" fillId="0" borderId="0">
      <alignment/>
      <protection/>
    </xf>
    <xf numFmtId="37" fontId="44" fillId="0" borderId="0">
      <alignment/>
      <protection/>
    </xf>
    <xf numFmtId="185" fontId="20" fillId="0" borderId="0">
      <alignment/>
      <protection/>
    </xf>
    <xf numFmtId="0" fontId="25" fillId="0" borderId="0">
      <alignment/>
      <protection/>
    </xf>
    <xf numFmtId="3" fontId="0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2" fillId="0" borderId="14">
      <alignment horizontal="center"/>
      <protection/>
    </xf>
    <xf numFmtId="0" fontId="0" fillId="28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2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54" fillId="0" borderId="0">
      <alignment/>
      <protection/>
    </xf>
    <xf numFmtId="0" fontId="52" fillId="29" borderId="15">
      <alignment/>
      <protection locked="0"/>
    </xf>
    <xf numFmtId="0" fontId="52" fillId="29" borderId="15">
      <alignment/>
      <protection locked="0"/>
    </xf>
    <xf numFmtId="0" fontId="55" fillId="0" borderId="2" applyNumberFormat="0" applyFill="0" applyProtection="0">
      <alignment horizontal="left"/>
    </xf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17" applyNumberFormat="0" applyFill="0" applyProtection="0">
      <alignment horizontal="left"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53" fillId="0" borderId="17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0" borderId="2" applyNumberFormat="0" applyFill="0" applyProtection="0">
      <alignment horizontal="center"/>
    </xf>
    <xf numFmtId="0" fontId="16" fillId="32" borderId="0" applyNumberFormat="0" applyBorder="0" applyAlignment="0" applyProtection="0"/>
    <xf numFmtId="193" fontId="0" fillId="0" borderId="0" applyFont="0" applyFill="0" applyBorder="0" applyAlignment="0" applyProtection="0"/>
    <xf numFmtId="1" fontId="20" fillId="0" borderId="2" applyFill="0" applyProtection="0">
      <alignment horizontal="center"/>
    </xf>
    <xf numFmtId="0" fontId="47" fillId="0" borderId="0">
      <alignment/>
      <protection/>
    </xf>
    <xf numFmtId="0" fontId="0" fillId="0" borderId="0">
      <alignment/>
      <protection/>
    </xf>
    <xf numFmtId="0" fontId="20" fillId="0" borderId="17" applyNumberFormat="0" applyFill="0" applyProtection="0">
      <alignment horizontal="right"/>
    </xf>
    <xf numFmtId="0" fontId="59" fillId="0" borderId="0" applyNumberFormat="0" applyFill="0" applyBorder="0" applyAlignment="0" applyProtection="0"/>
  </cellStyleXfs>
  <cellXfs count="126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57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57" fontId="65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8" xfId="0" applyFont="1" applyBorder="1" applyAlignment="1">
      <alignment horizontal="right" vertical="center"/>
    </xf>
    <xf numFmtId="0" fontId="65" fillId="0" borderId="19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57" fontId="65" fillId="0" borderId="19" xfId="0" applyNumberFormat="1" applyFont="1" applyBorder="1" applyAlignment="1">
      <alignment horizontal="left" vertical="center"/>
    </xf>
    <xf numFmtId="0" fontId="68" fillId="0" borderId="13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5" fillId="0" borderId="19" xfId="0" applyFont="1" applyBorder="1" applyAlignment="1">
      <alignment vertical="center"/>
    </xf>
    <xf numFmtId="57" fontId="65" fillId="0" borderId="19" xfId="0" applyNumberFormat="1" applyFont="1" applyFill="1" applyBorder="1" applyAlignment="1">
      <alignment horizontal="left" vertical="center"/>
    </xf>
    <xf numFmtId="57" fontId="69" fillId="0" borderId="21" xfId="0" applyNumberFormat="1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194" fontId="68" fillId="0" borderId="20" xfId="0" applyNumberFormat="1" applyFont="1" applyBorder="1" applyAlignment="1">
      <alignment horizontal="center" vertical="center" wrapText="1"/>
    </xf>
    <xf numFmtId="195" fontId="68" fillId="0" borderId="13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4" fontId="63" fillId="0" borderId="22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14" fontId="64" fillId="0" borderId="0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195" fontId="68" fillId="0" borderId="13" xfId="0" applyNumberFormat="1" applyFont="1" applyBorder="1" applyAlignment="1">
      <alignment horizontal="center" vertical="center" wrapText="1"/>
    </xf>
    <xf numFmtId="14" fontId="65" fillId="0" borderId="0" xfId="0" applyNumberFormat="1" applyFont="1" applyBorder="1" applyAlignment="1">
      <alignment horizontal="center" vertical="center"/>
    </xf>
    <xf numFmtId="0" fontId="68" fillId="0" borderId="13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96" fontId="68" fillId="0" borderId="20" xfId="0" applyNumberFormat="1" applyFont="1" applyBorder="1" applyAlignment="1">
      <alignment horizontal="center" vertical="center" wrapText="1"/>
    </xf>
    <xf numFmtId="0" fontId="71" fillId="0" borderId="19" xfId="0" applyFont="1" applyFill="1" applyBorder="1" applyAlignment="1">
      <alignment vertical="center"/>
    </xf>
    <xf numFmtId="0" fontId="68" fillId="0" borderId="13" xfId="0" applyNumberFormat="1" applyFont="1" applyBorder="1" applyAlignment="1">
      <alignment horizontal="center" vertical="center"/>
    </xf>
    <xf numFmtId="0" fontId="71" fillId="0" borderId="19" xfId="0" applyFont="1" applyFill="1" applyBorder="1" applyAlignment="1">
      <alignment horizontal="left" vertical="center"/>
    </xf>
    <xf numFmtId="0" fontId="72" fillId="0" borderId="24" xfId="0" applyFont="1" applyBorder="1" applyAlignment="1">
      <alignment horizontal="left" vertical="center"/>
    </xf>
    <xf numFmtId="197" fontId="68" fillId="0" borderId="2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198" fontId="68" fillId="0" borderId="0" xfId="0" applyNumberFormat="1" applyFont="1" applyBorder="1" applyAlignment="1">
      <alignment horizontal="center" vertical="center" wrapText="1"/>
    </xf>
    <xf numFmtId="0" fontId="72" fillId="0" borderId="19" xfId="0" applyFont="1" applyFill="1" applyBorder="1" applyAlignment="1">
      <alignment vertical="center"/>
    </xf>
    <xf numFmtId="194" fontId="62" fillId="0" borderId="0" xfId="0" applyNumberFormat="1" applyFont="1" applyAlignment="1">
      <alignment horizontal="center" vertical="center"/>
    </xf>
    <xf numFmtId="195" fontId="68" fillId="0" borderId="13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65" fillId="0" borderId="19" xfId="0" applyFont="1" applyFill="1" applyBorder="1" applyAlignment="1">
      <alignment vertical="center"/>
    </xf>
    <xf numFmtId="198" fontId="68" fillId="0" borderId="20" xfId="0" applyNumberFormat="1" applyFont="1" applyBorder="1" applyAlignment="1">
      <alignment horizontal="center" vertical="center" wrapText="1"/>
    </xf>
    <xf numFmtId="194" fontId="68" fillId="0" borderId="0" xfId="0" applyNumberFormat="1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14" fontId="63" fillId="0" borderId="21" xfId="0" applyNumberFormat="1" applyFont="1" applyBorder="1" applyAlignment="1">
      <alignment horizontal="center" vertical="center"/>
    </xf>
    <xf numFmtId="194" fontId="68" fillId="0" borderId="20" xfId="0" applyNumberFormat="1" applyFont="1" applyFill="1" applyBorder="1" applyAlignment="1">
      <alignment horizontal="center" vertical="center" wrapText="1"/>
    </xf>
    <xf numFmtId="195" fontId="62" fillId="0" borderId="0" xfId="0" applyNumberFormat="1" applyFont="1" applyAlignment="1">
      <alignment horizontal="center" vertical="center"/>
    </xf>
    <xf numFmtId="194" fontId="62" fillId="0" borderId="0" xfId="0" applyNumberFormat="1" applyFont="1" applyAlignment="1">
      <alignment vertical="center"/>
    </xf>
    <xf numFmtId="197" fontId="62" fillId="0" borderId="0" xfId="0" applyNumberFormat="1" applyFont="1" applyAlignment="1">
      <alignment vertical="center"/>
    </xf>
    <xf numFmtId="0" fontId="65" fillId="0" borderId="21" xfId="0" applyFont="1" applyFill="1" applyBorder="1" applyAlignment="1">
      <alignment vertical="center"/>
    </xf>
    <xf numFmtId="195" fontId="68" fillId="0" borderId="21" xfId="0" applyNumberFormat="1" applyFont="1" applyBorder="1" applyAlignment="1">
      <alignment horizontal="center" vertical="center"/>
    </xf>
    <xf numFmtId="194" fontId="68" fillId="0" borderId="21" xfId="0" applyNumberFormat="1" applyFont="1" applyBorder="1" applyAlignment="1">
      <alignment horizontal="center" vertical="center" wrapText="1"/>
    </xf>
    <xf numFmtId="194" fontId="68" fillId="0" borderId="0" xfId="0" applyNumberFormat="1" applyFont="1" applyAlignment="1">
      <alignment horizontal="center" vertical="center"/>
    </xf>
    <xf numFmtId="199" fontId="68" fillId="0" borderId="13" xfId="0" applyNumberFormat="1" applyFont="1" applyBorder="1" applyAlignment="1">
      <alignment horizontal="center" vertical="center"/>
    </xf>
    <xf numFmtId="199" fontId="68" fillId="0" borderId="13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200" fontId="68" fillId="0" borderId="0" xfId="0" applyNumberFormat="1" applyFont="1" applyBorder="1" applyAlignment="1">
      <alignment horizontal="center" vertical="center"/>
    </xf>
    <xf numFmtId="195" fontId="68" fillId="0" borderId="0" xfId="0" applyNumberFormat="1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199" fontId="77" fillId="0" borderId="0" xfId="0" applyNumberFormat="1" applyFont="1" applyBorder="1" applyAlignment="1">
      <alignment horizontal="center" vertical="center" wrapText="1"/>
    </xf>
    <xf numFmtId="196" fontId="62" fillId="0" borderId="18" xfId="0" applyNumberFormat="1" applyFont="1" applyBorder="1" applyAlignment="1">
      <alignment vertical="center" wrapText="1"/>
    </xf>
    <xf numFmtId="198" fontId="66" fillId="0" borderId="0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199" fontId="62" fillId="0" borderId="25" xfId="0" applyNumberFormat="1" applyFont="1" applyBorder="1" applyAlignment="1">
      <alignment horizontal="center" vertical="center"/>
    </xf>
    <xf numFmtId="196" fontId="62" fillId="0" borderId="26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78" fillId="0" borderId="19" xfId="0" applyFont="1" applyBorder="1" applyAlignment="1">
      <alignment vertical="center" wrapText="1"/>
    </xf>
    <xf numFmtId="0" fontId="78" fillId="0" borderId="13" xfId="0" applyFont="1" applyFill="1" applyBorder="1" applyAlignment="1">
      <alignment horizontal="center" vertical="center"/>
    </xf>
    <xf numFmtId="194" fontId="78" fillId="0" borderId="20" xfId="0" applyNumberFormat="1" applyFont="1" applyFill="1" applyBorder="1" applyAlignment="1">
      <alignment horizontal="center" vertical="center"/>
    </xf>
    <xf numFmtId="196" fontId="78" fillId="0" borderId="20" xfId="0" applyNumberFormat="1" applyFont="1" applyFill="1" applyBorder="1" applyAlignment="1">
      <alignment horizontal="center" vertical="center"/>
    </xf>
    <xf numFmtId="0" fontId="78" fillId="0" borderId="13" xfId="0" applyNumberFormat="1" applyFont="1" applyFill="1" applyBorder="1" applyAlignment="1">
      <alignment horizontal="center" vertical="center"/>
    </xf>
    <xf numFmtId="196" fontId="78" fillId="0" borderId="13" xfId="0" applyNumberFormat="1" applyFont="1" applyFill="1" applyBorder="1" applyAlignment="1">
      <alignment horizontal="center" vertical="center"/>
    </xf>
    <xf numFmtId="194" fontId="78" fillId="0" borderId="13" xfId="37" applyNumberFormat="1" applyFont="1" applyFill="1" applyBorder="1" applyAlignment="1">
      <alignment horizontal="center" vertical="center" wrapText="1"/>
      <protection/>
    </xf>
    <xf numFmtId="194" fontId="78" fillId="0" borderId="13" xfId="86" applyNumberFormat="1" applyFont="1" applyBorder="1" applyAlignment="1" applyProtection="1">
      <alignment horizontal="center" vertical="center"/>
      <protection/>
    </xf>
    <xf numFmtId="196" fontId="78" fillId="0" borderId="20" xfId="0" applyNumberFormat="1" applyFont="1" applyBorder="1" applyAlignment="1">
      <alignment horizontal="center" vertical="center"/>
    </xf>
    <xf numFmtId="198" fontId="78" fillId="0" borderId="13" xfId="86" applyNumberFormat="1" applyFont="1" applyBorder="1" applyAlignment="1" applyProtection="1">
      <alignment horizontal="center" vertical="center"/>
      <protection/>
    </xf>
    <xf numFmtId="194" fontId="78" fillId="0" borderId="20" xfId="169" applyNumberFormat="1" applyFont="1" applyBorder="1" applyAlignment="1">
      <alignment horizontal="center" vertical="center"/>
      <protection/>
    </xf>
    <xf numFmtId="194" fontId="78" fillId="33" borderId="20" xfId="169" applyNumberFormat="1" applyFont="1" applyFill="1" applyBorder="1" applyAlignment="1">
      <alignment horizontal="center" vertical="center"/>
      <protection/>
    </xf>
    <xf numFmtId="0" fontId="78" fillId="0" borderId="13" xfId="37" applyFont="1" applyFill="1" applyBorder="1" applyAlignment="1">
      <alignment horizontal="center" vertical="center" wrapText="1"/>
      <protection/>
    </xf>
    <xf numFmtId="194" fontId="78" fillId="0" borderId="13" xfId="37" applyNumberFormat="1" applyFont="1" applyFill="1" applyBorder="1" applyAlignment="1">
      <alignment horizontal="center" vertical="center"/>
      <protection/>
    </xf>
    <xf numFmtId="194" fontId="78" fillId="0" borderId="20" xfId="37" applyNumberFormat="1" applyFont="1" applyFill="1" applyBorder="1" applyAlignment="1">
      <alignment horizontal="center" vertical="center" wrapText="1"/>
      <protection/>
    </xf>
    <xf numFmtId="0" fontId="78" fillId="0" borderId="19" xfId="0" applyFont="1" applyBorder="1" applyAlignment="1">
      <alignment vertical="center"/>
    </xf>
    <xf numFmtId="0" fontId="62" fillId="0" borderId="0" xfId="0" applyNumberFormat="1" applyFont="1" applyAlignment="1">
      <alignment horizontal="center" vertical="center"/>
    </xf>
    <xf numFmtId="199" fontId="78" fillId="0" borderId="13" xfId="0" applyNumberFormat="1" applyFont="1" applyFill="1" applyBorder="1" applyAlignment="1">
      <alignment horizontal="center" vertical="center" wrapText="1"/>
    </xf>
    <xf numFmtId="195" fontId="78" fillId="0" borderId="13" xfId="172" applyNumberFormat="1" applyFont="1" applyBorder="1" applyAlignment="1">
      <alignment horizontal="center" vertical="center"/>
      <protection/>
    </xf>
    <xf numFmtId="196" fontId="78" fillId="0" borderId="20" xfId="0" applyNumberFormat="1" applyFont="1" applyFill="1" applyBorder="1" applyAlignment="1">
      <alignment horizontal="center" vertical="center" wrapText="1"/>
    </xf>
    <xf numFmtId="195" fontId="78" fillId="0" borderId="13" xfId="171" applyNumberFormat="1" applyFont="1" applyBorder="1" applyAlignment="1">
      <alignment horizontal="center" vertical="center"/>
      <protection/>
    </xf>
    <xf numFmtId="194" fontId="78" fillId="0" borderId="20" xfId="171" applyNumberFormat="1" applyFont="1" applyBorder="1" applyAlignment="1">
      <alignment horizontal="center" vertical="center"/>
      <protection/>
    </xf>
    <xf numFmtId="0" fontId="78" fillId="0" borderId="19" xfId="173" applyFont="1" applyBorder="1" applyAlignment="1">
      <alignment horizontal="left" vertical="center"/>
      <protection/>
    </xf>
    <xf numFmtId="0" fontId="78" fillId="0" borderId="27" xfId="37" applyFont="1" applyFill="1" applyBorder="1" applyAlignment="1">
      <alignment horizontal="center" vertical="center" wrapText="1"/>
      <protection/>
    </xf>
    <xf numFmtId="194" fontId="78" fillId="0" borderId="28" xfId="37" applyNumberFormat="1" applyFont="1" applyFill="1" applyBorder="1" applyAlignment="1">
      <alignment horizontal="center" vertical="center" wrapText="1"/>
      <protection/>
    </xf>
    <xf numFmtId="0" fontId="78" fillId="0" borderId="20" xfId="37" applyFont="1" applyFill="1" applyBorder="1" applyAlignment="1">
      <alignment horizontal="center" vertical="center" wrapText="1"/>
      <protection/>
    </xf>
    <xf numFmtId="0" fontId="78" fillId="0" borderId="13" xfId="37" applyFont="1" applyFill="1" applyBorder="1" applyAlignment="1">
      <alignment horizontal="center" vertical="center"/>
      <protection/>
    </xf>
    <xf numFmtId="0" fontId="78" fillId="0" borderId="13" xfId="168" applyFont="1" applyBorder="1" applyAlignment="1" applyProtection="1">
      <alignment horizontal="center" vertical="center"/>
      <protection/>
    </xf>
    <xf numFmtId="194" fontId="78" fillId="0" borderId="20" xfId="168" applyNumberFormat="1" applyFont="1" applyBorder="1" applyAlignment="1" applyProtection="1">
      <alignment horizontal="center" vertical="center"/>
      <protection/>
    </xf>
    <xf numFmtId="195" fontId="78" fillId="0" borderId="13" xfId="169" applyNumberFormat="1" applyFont="1" applyBorder="1" applyAlignment="1" applyProtection="1">
      <alignment horizontal="center" vertical="center"/>
      <protection/>
    </xf>
    <xf numFmtId="196" fontId="78" fillId="0" borderId="20" xfId="169" applyNumberFormat="1" applyFont="1" applyBorder="1" applyAlignment="1" applyProtection="1">
      <alignment horizontal="center" vertical="center" wrapText="1"/>
      <protection/>
    </xf>
    <xf numFmtId="196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78" fillId="0" borderId="12" xfId="0" applyFont="1" applyBorder="1" applyAlignment="1">
      <alignment vertical="center" wrapText="1"/>
    </xf>
    <xf numFmtId="195" fontId="78" fillId="0" borderId="13" xfId="0" applyNumberFormat="1" applyFont="1" applyFill="1" applyBorder="1" applyAlignment="1">
      <alignment horizontal="center" vertical="center"/>
    </xf>
    <xf numFmtId="195" fontId="78" fillId="0" borderId="13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vertical="center" wrapText="1"/>
    </xf>
    <xf numFmtId="199" fontId="78" fillId="0" borderId="13" xfId="0" applyNumberFormat="1" applyFont="1" applyFill="1" applyBorder="1" applyAlignment="1" applyProtection="1">
      <alignment horizontal="center" vertical="center"/>
      <protection hidden="1"/>
    </xf>
    <xf numFmtId="195" fontId="78" fillId="0" borderId="13" xfId="0" applyNumberFormat="1" applyFont="1" applyFill="1" applyBorder="1" applyAlignment="1" applyProtection="1">
      <alignment horizontal="center" vertical="center"/>
      <protection/>
    </xf>
    <xf numFmtId="0" fontId="78" fillId="0" borderId="29" xfId="0" applyFont="1" applyBorder="1" applyAlignment="1">
      <alignment vertical="center" wrapText="1"/>
    </xf>
    <xf numFmtId="195" fontId="78" fillId="0" borderId="30" xfId="0" applyNumberFormat="1" applyFont="1" applyFill="1" applyBorder="1" applyAlignment="1" applyProtection="1">
      <alignment horizontal="center" vertical="center"/>
      <protection/>
    </xf>
    <xf numFmtId="194" fontId="78" fillId="0" borderId="31" xfId="0" applyNumberFormat="1" applyFont="1" applyFill="1" applyBorder="1" applyAlignment="1">
      <alignment horizontal="center" vertical="center"/>
    </xf>
    <xf numFmtId="0" fontId="68" fillId="0" borderId="32" xfId="0" applyFont="1" applyBorder="1" applyAlignment="1">
      <alignment horizontal="left" vertical="center" wrapText="1"/>
    </xf>
    <xf numFmtId="196" fontId="68" fillId="0" borderId="0" xfId="0" applyNumberFormat="1" applyFont="1" applyAlignment="1">
      <alignment horizontal="right" vertical="center" wrapText="1"/>
    </xf>
    <xf numFmtId="0" fontId="68" fillId="0" borderId="0" xfId="0" applyFont="1" applyBorder="1" applyAlignment="1">
      <alignment vertical="center" wrapText="1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PSChar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常规 10" xfId="73"/>
    <cellStyle name="_Sheet1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Sheet1" xfId="80"/>
    <cellStyle name="Accent1" xfId="81"/>
    <cellStyle name="Accent1 - 20%" xfId="82"/>
    <cellStyle name="Accent1 - 40%" xfId="83"/>
    <cellStyle name="Accent1 - 60%" xfId="84"/>
    <cellStyle name="Accent2" xfId="85"/>
    <cellStyle name="常规_Sheet1_1" xfId="86"/>
    <cellStyle name="Accent3" xfId="87"/>
    <cellStyle name="Milliers_!!!GO" xfId="88"/>
    <cellStyle name="Accent3 - 20%" xfId="89"/>
    <cellStyle name="Mon閠aire [0]_!!!GO" xfId="90"/>
    <cellStyle name="Accent3 - 40%" xfId="91"/>
    <cellStyle name="Accent3 - 60%" xfId="92"/>
    <cellStyle name="Accent4" xfId="93"/>
    <cellStyle name="Accent4 - 20%" xfId="94"/>
    <cellStyle name="Accent4 - 40%" xfId="95"/>
    <cellStyle name="捠壿 [0.00]_Region Orders (2)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ColLevel_0" xfId="106"/>
    <cellStyle name="Comma [0]_!!!GO" xfId="107"/>
    <cellStyle name="comma zerodec" xfId="108"/>
    <cellStyle name="Comma_!!!GO" xfId="109"/>
    <cellStyle name="Currency [0]_!!!GO" xfId="110"/>
    <cellStyle name="样式 1" xfId="111"/>
    <cellStyle name="分级显示列_1_Book1" xfId="112"/>
    <cellStyle name="Currency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Jun" xfId="122"/>
    <cellStyle name="Linked Cells" xfId="123"/>
    <cellStyle name="Millares [0]_96 Risk" xfId="124"/>
    <cellStyle name="Millares_96 Risk" xfId="125"/>
    <cellStyle name="Milliers [0]_!!!GO" xfId="126"/>
    <cellStyle name="Moneda [0]_96 Risk" xfId="127"/>
    <cellStyle name="Moneda_96 Risk" xfId="128"/>
    <cellStyle name="常规 3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PSHeading" xfId="142"/>
    <cellStyle name="PSSpacer" xfId="143"/>
    <cellStyle name="RowLevel_0" xfId="144"/>
    <cellStyle name="sstot" xfId="145"/>
    <cellStyle name="ST_06" xfId="146"/>
    <cellStyle name="Standard_AREAS" xfId="147"/>
    <cellStyle name="t" xfId="148"/>
    <cellStyle name="t_HVAC Equipment (3)" xfId="149"/>
    <cellStyle name="借出原因" xfId="150"/>
    <cellStyle name="分级显示行_1_Book1" xfId="151"/>
    <cellStyle name="千位[0]_ 方正PC" xfId="152"/>
    <cellStyle name="千位_ 方正PC" xfId="153"/>
    <cellStyle name="千分位[0]_laroux" xfId="154"/>
    <cellStyle name="千分位_laroux" xfId="155"/>
    <cellStyle name="商品名称" xfId="156"/>
    <cellStyle name="好_Book1" xfId="157"/>
    <cellStyle name="好_Book1_1" xfId="158"/>
    <cellStyle name="寘嬫愗傝 [0.00]_Region Orders (2)" xfId="159"/>
    <cellStyle name="寘嬫愗傝_Region Orders (2)" xfId="160"/>
    <cellStyle name="差_Book1" xfId="161"/>
    <cellStyle name="差_Book1_1" xfId="162"/>
    <cellStyle name="常规 2" xfId="163"/>
    <cellStyle name="常规 23" xfId="164"/>
    <cellStyle name="常规 24" xfId="165"/>
    <cellStyle name="常规 25" xfId="166"/>
    <cellStyle name="常规 9" xfId="167"/>
    <cellStyle name="常规_2011年11月" xfId="168"/>
    <cellStyle name="常规_Sheet1" xfId="169"/>
    <cellStyle name="标题1" xfId="170"/>
    <cellStyle name="常规_Sheet1_13" xfId="171"/>
    <cellStyle name="常规_Sheet1_8" xfId="172"/>
    <cellStyle name="常规_Sheet1_Sheet1" xfId="173"/>
    <cellStyle name="强调 1" xfId="174"/>
    <cellStyle name="强调 2" xfId="175"/>
    <cellStyle name="部门" xfId="176"/>
    <cellStyle name="强调 3" xfId="177"/>
    <cellStyle name="捠壿_Region Orders (2)" xfId="178"/>
    <cellStyle name="数量" xfId="179"/>
    <cellStyle name="昗弨_Pacific Region P&amp;L" xfId="180"/>
    <cellStyle name="普通_laroux" xfId="181"/>
    <cellStyle name="编号" xfId="182"/>
    <cellStyle name="表标题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6"/>
  <sheetViews>
    <sheetView tabSelected="1" workbookViewId="0" topLeftCell="A37">
      <selection activeCell="E40" sqref="E40"/>
    </sheetView>
  </sheetViews>
  <sheetFormatPr defaultColWidth="9.00390625" defaultRowHeight="14.25"/>
  <cols>
    <col min="1" max="1" width="29.875" style="1" customWidth="1"/>
    <col min="2" max="3" width="9.375" style="1" customWidth="1"/>
    <col min="4" max="4" width="11.50390625" style="1" customWidth="1"/>
    <col min="5" max="5" width="11.50390625" style="2" customWidth="1"/>
    <col min="6" max="6" width="10.375" style="1" bestFit="1" customWidth="1"/>
    <col min="7" max="7" width="11.50390625" style="1" bestFit="1" customWidth="1"/>
    <col min="8" max="16384" width="9.00390625" style="1" customWidth="1"/>
  </cols>
  <sheetData>
    <row r="1" spans="1:4" ht="20.25">
      <c r="A1" s="3" t="s">
        <v>0</v>
      </c>
      <c r="B1" s="4"/>
      <c r="C1" s="4"/>
      <c r="D1" s="4"/>
    </row>
    <row r="2" spans="1:4" ht="18.75">
      <c r="A2" s="5" t="s">
        <v>1</v>
      </c>
      <c r="B2" s="6"/>
      <c r="C2" s="6"/>
      <c r="D2" s="6"/>
    </row>
    <row r="3" spans="1:4" ht="14.25">
      <c r="A3" s="7"/>
      <c r="B3" s="8"/>
      <c r="C3" s="9" t="s">
        <v>2</v>
      </c>
      <c r="D3" s="9"/>
    </row>
    <row r="4" spans="1:4" ht="14.25">
      <c r="A4" s="10" t="s">
        <v>3</v>
      </c>
      <c r="B4" s="11" t="s">
        <v>4</v>
      </c>
      <c r="C4" s="11" t="s">
        <v>5</v>
      </c>
      <c r="D4" s="12" t="s">
        <v>6</v>
      </c>
    </row>
    <row r="5" spans="1:4" ht="14.25">
      <c r="A5" s="13" t="s">
        <v>7</v>
      </c>
      <c r="B5" s="14">
        <v>138855</v>
      </c>
      <c r="C5" s="14">
        <v>130917</v>
      </c>
      <c r="D5" s="15">
        <v>1.8</v>
      </c>
    </row>
    <row r="6" spans="1:4" ht="14.25">
      <c r="A6" s="13" t="s">
        <v>8</v>
      </c>
      <c r="B6" s="14">
        <v>28283</v>
      </c>
      <c r="C6" s="14">
        <v>18805</v>
      </c>
      <c r="D6" s="15">
        <v>-0.3</v>
      </c>
    </row>
    <row r="7" spans="1:4" ht="14.25">
      <c r="A7" s="13" t="s">
        <v>9</v>
      </c>
      <c r="B7" s="14">
        <v>58518</v>
      </c>
      <c r="C7" s="14">
        <v>58955</v>
      </c>
      <c r="D7" s="15">
        <v>2.4</v>
      </c>
    </row>
    <row r="8" spans="1:4" ht="14.25">
      <c r="A8" s="13" t="s">
        <v>10</v>
      </c>
      <c r="B8" s="14">
        <v>4829</v>
      </c>
      <c r="C8" s="14">
        <v>4629</v>
      </c>
      <c r="D8" s="15">
        <v>1.1</v>
      </c>
    </row>
    <row r="9" spans="1:4" ht="14.25">
      <c r="A9" s="13" t="s">
        <v>11</v>
      </c>
      <c r="B9" s="14">
        <v>2457</v>
      </c>
      <c r="C9" s="14">
        <v>3058</v>
      </c>
      <c r="D9" s="15">
        <v>-19.8</v>
      </c>
    </row>
    <row r="10" spans="1:4" ht="14.25">
      <c r="A10" s="13" t="s">
        <v>12</v>
      </c>
      <c r="B10" s="14">
        <v>2981</v>
      </c>
      <c r="C10" s="14">
        <v>3178</v>
      </c>
      <c r="D10" s="15">
        <v>-0.5</v>
      </c>
    </row>
    <row r="11" spans="1:4" ht="14.25">
      <c r="A11" s="13" t="s">
        <v>13</v>
      </c>
      <c r="B11" s="14">
        <v>816</v>
      </c>
      <c r="C11" s="14">
        <v>1700</v>
      </c>
      <c r="D11" s="15">
        <v>-59.3</v>
      </c>
    </row>
    <row r="12" spans="1:4" ht="14.25">
      <c r="A12" s="16" t="s">
        <v>14</v>
      </c>
      <c r="B12" s="14">
        <v>5055</v>
      </c>
      <c r="C12" s="14">
        <v>4660</v>
      </c>
      <c r="D12" s="15">
        <v>4.8</v>
      </c>
    </row>
    <row r="13" spans="1:4" ht="14.25">
      <c r="A13" s="16" t="s">
        <v>15</v>
      </c>
      <c r="B13" s="14">
        <v>7274</v>
      </c>
      <c r="C13" s="14">
        <v>7036</v>
      </c>
      <c r="D13" s="15">
        <v>7.1</v>
      </c>
    </row>
    <row r="14" spans="1:4" ht="14.25">
      <c r="A14" s="13" t="s">
        <v>16</v>
      </c>
      <c r="B14" s="14">
        <v>28642</v>
      </c>
      <c r="C14" s="14">
        <v>28896</v>
      </c>
      <c r="D14" s="15">
        <v>6.4</v>
      </c>
    </row>
    <row r="15" spans="1:4" ht="14.25">
      <c r="A15" s="13" t="s">
        <v>17</v>
      </c>
      <c r="B15" s="14">
        <v>8458</v>
      </c>
      <c r="C15" s="14">
        <v>8650</v>
      </c>
      <c r="D15" s="15">
        <v>7.1</v>
      </c>
    </row>
    <row r="16" spans="1:4" ht="14.25">
      <c r="A16" s="17" t="s">
        <v>18</v>
      </c>
      <c r="B16" s="14">
        <v>20184</v>
      </c>
      <c r="C16" s="14">
        <v>20246</v>
      </c>
      <c r="D16" s="15">
        <v>5.8</v>
      </c>
    </row>
    <row r="17" spans="1:4" ht="14.25">
      <c r="A17" s="17" t="s">
        <v>19</v>
      </c>
      <c r="B17" s="14">
        <v>26589</v>
      </c>
      <c r="C17" s="14">
        <v>17274</v>
      </c>
      <c r="D17" s="15">
        <v>-0.8</v>
      </c>
    </row>
    <row r="18" spans="1:4" ht="14.25">
      <c r="A18" s="17" t="s">
        <v>20</v>
      </c>
      <c r="B18" s="14">
        <v>63344</v>
      </c>
      <c r="C18" s="14">
        <v>63582</v>
      </c>
      <c r="D18" s="15">
        <v>2.4</v>
      </c>
    </row>
    <row r="19" spans="1:4" ht="14.25">
      <c r="A19" s="13" t="s">
        <v>21</v>
      </c>
      <c r="B19" s="14">
        <v>48922</v>
      </c>
      <c r="C19" s="14">
        <v>50061</v>
      </c>
      <c r="D19" s="15">
        <v>1.9</v>
      </c>
    </row>
    <row r="20" spans="1:4" ht="14.25">
      <c r="A20" s="18" t="s">
        <v>22</v>
      </c>
      <c r="B20" s="18"/>
      <c r="C20" s="18"/>
      <c r="D20" s="18"/>
    </row>
    <row r="21" spans="1:4" ht="20.25">
      <c r="A21" s="3" t="s">
        <v>0</v>
      </c>
      <c r="B21" s="19"/>
      <c r="C21" s="19"/>
      <c r="D21" s="19"/>
    </row>
    <row r="22" spans="1:4" ht="18.75">
      <c r="A22" s="20" t="s">
        <v>23</v>
      </c>
      <c r="B22" s="20"/>
      <c r="C22" s="21"/>
      <c r="D22" s="21"/>
    </row>
    <row r="23" spans="1:5" ht="14.25">
      <c r="A23" s="10" t="s">
        <v>3</v>
      </c>
      <c r="B23" s="11" t="s">
        <v>4</v>
      </c>
      <c r="C23" s="11" t="s">
        <v>24</v>
      </c>
      <c r="D23" s="12" t="s">
        <v>25</v>
      </c>
      <c r="E23" s="22"/>
    </row>
    <row r="24" spans="1:5" ht="14.25">
      <c r="A24" s="23" t="s">
        <v>26</v>
      </c>
      <c r="B24" s="14">
        <v>25002</v>
      </c>
      <c r="C24" s="14">
        <v>23060</v>
      </c>
      <c r="D24" s="24">
        <f>ROUND(B24/C24*100-100,1)</f>
        <v>8.4</v>
      </c>
      <c r="E24" s="22"/>
    </row>
    <row r="25" spans="1:5" ht="14.25">
      <c r="A25" s="23" t="s">
        <v>27</v>
      </c>
      <c r="B25" s="25">
        <v>122994</v>
      </c>
      <c r="C25" s="25">
        <v>151500</v>
      </c>
      <c r="D25" s="24">
        <f aca="true" t="shared" si="0" ref="D25:D33">ROUND(B25/C25*100-100,1)</f>
        <v>-18.8</v>
      </c>
      <c r="E25" s="26"/>
    </row>
    <row r="26" spans="1:5" ht="14.25">
      <c r="A26" s="23" t="s">
        <v>28</v>
      </c>
      <c r="B26" s="25">
        <v>3070</v>
      </c>
      <c r="C26" s="25">
        <v>2191</v>
      </c>
      <c r="D26" s="24">
        <f t="shared" si="0"/>
        <v>40.1</v>
      </c>
      <c r="E26" s="26"/>
    </row>
    <row r="27" spans="1:5" ht="14.25">
      <c r="A27" s="23" t="s">
        <v>29</v>
      </c>
      <c r="B27" s="25">
        <v>15520</v>
      </c>
      <c r="C27" s="25">
        <v>11100</v>
      </c>
      <c r="D27" s="24">
        <f t="shared" si="0"/>
        <v>39.8</v>
      </c>
      <c r="E27" s="26"/>
    </row>
    <row r="28" spans="1:5" ht="14.25">
      <c r="A28" s="23" t="s">
        <v>30</v>
      </c>
      <c r="B28" s="25">
        <v>724563</v>
      </c>
      <c r="C28" s="25">
        <v>455811.3</v>
      </c>
      <c r="D28" s="24">
        <f t="shared" si="0"/>
        <v>59</v>
      </c>
      <c r="E28" s="26"/>
    </row>
    <row r="29" spans="1:5" ht="14.25">
      <c r="A29" s="23" t="s">
        <v>31</v>
      </c>
      <c r="B29" s="25">
        <v>524</v>
      </c>
      <c r="C29" s="25">
        <v>468.16</v>
      </c>
      <c r="D29" s="24">
        <f t="shared" si="0"/>
        <v>11.9</v>
      </c>
      <c r="E29" s="26"/>
    </row>
    <row r="30" spans="1:5" ht="14.25">
      <c r="A30" s="23" t="s">
        <v>32</v>
      </c>
      <c r="B30" s="25">
        <v>10943</v>
      </c>
      <c r="C30" s="25">
        <v>11877.26897901677</v>
      </c>
      <c r="D30" s="24">
        <f t="shared" si="0"/>
        <v>-7.9</v>
      </c>
      <c r="E30" s="26"/>
    </row>
    <row r="31" spans="1:5" ht="14.25">
      <c r="A31" s="23" t="s">
        <v>33</v>
      </c>
      <c r="B31" s="25">
        <v>9270</v>
      </c>
      <c r="C31" s="25">
        <v>10753.74097901677</v>
      </c>
      <c r="D31" s="24">
        <f t="shared" si="0"/>
        <v>-13.8</v>
      </c>
      <c r="E31" s="26"/>
    </row>
    <row r="32" spans="1:5" ht="14.25">
      <c r="A32" s="23" t="s">
        <v>34</v>
      </c>
      <c r="B32" s="25">
        <v>330580</v>
      </c>
      <c r="C32" s="25">
        <v>331801</v>
      </c>
      <c r="D32" s="24">
        <f t="shared" si="0"/>
        <v>-0.4</v>
      </c>
      <c r="E32" s="26"/>
    </row>
    <row r="33" spans="1:5" ht="14.25">
      <c r="A33" s="23" t="s">
        <v>35</v>
      </c>
      <c r="B33" s="25">
        <v>34132</v>
      </c>
      <c r="C33" s="25">
        <v>35473</v>
      </c>
      <c r="D33" s="24">
        <f t="shared" si="0"/>
        <v>-3.8</v>
      </c>
      <c r="E33" s="26"/>
    </row>
    <row r="34" spans="1:5" ht="20.25">
      <c r="A34" s="27" t="s">
        <v>0</v>
      </c>
      <c r="B34" s="28"/>
      <c r="C34" s="28"/>
      <c r="D34" s="29"/>
      <c r="E34" s="26"/>
    </row>
    <row r="35" spans="1:5" ht="18.75">
      <c r="A35" s="30" t="s">
        <v>36</v>
      </c>
      <c r="B35" s="6"/>
      <c r="C35" s="6"/>
      <c r="D35" s="6"/>
      <c r="E35" s="26"/>
    </row>
    <row r="36" spans="1:5" ht="14.25">
      <c r="A36" s="31" t="s">
        <v>37</v>
      </c>
      <c r="B36" s="11" t="s">
        <v>38</v>
      </c>
      <c r="C36" s="11" t="s">
        <v>4</v>
      </c>
      <c r="D36" s="12" t="s">
        <v>25</v>
      </c>
      <c r="E36" s="26"/>
    </row>
    <row r="37" spans="1:5" ht="14.25">
      <c r="A37" s="32" t="s">
        <v>39</v>
      </c>
      <c r="B37" s="33" t="s">
        <v>40</v>
      </c>
      <c r="C37" s="34">
        <v>278053</v>
      </c>
      <c r="D37" s="24">
        <v>12.6</v>
      </c>
      <c r="E37" s="26"/>
    </row>
    <row r="38" spans="1:5" ht="14.25">
      <c r="A38" s="32" t="s">
        <v>41</v>
      </c>
      <c r="B38" s="33" t="s">
        <v>42</v>
      </c>
      <c r="C38" s="34">
        <v>2061</v>
      </c>
      <c r="D38" s="24">
        <v>9.59</v>
      </c>
      <c r="E38" s="26"/>
    </row>
    <row r="39" spans="1:5" ht="14.25">
      <c r="A39" s="32" t="s">
        <v>43</v>
      </c>
      <c r="B39" s="33" t="s">
        <v>42</v>
      </c>
      <c r="C39" s="34">
        <v>945</v>
      </c>
      <c r="D39" s="24">
        <v>33.1</v>
      </c>
      <c r="E39" s="26"/>
    </row>
    <row r="40" spans="1:5" ht="14.25">
      <c r="A40" s="32" t="s">
        <v>44</v>
      </c>
      <c r="B40" s="33" t="s">
        <v>42</v>
      </c>
      <c r="C40" s="34">
        <v>1088</v>
      </c>
      <c r="D40" s="24">
        <v>-5.3</v>
      </c>
      <c r="E40" s="26"/>
    </row>
    <row r="41" spans="1:5" ht="14.25">
      <c r="A41" s="32" t="s">
        <v>45</v>
      </c>
      <c r="B41" s="33" t="s">
        <v>46</v>
      </c>
      <c r="C41" s="34">
        <v>14326</v>
      </c>
      <c r="D41" s="24">
        <v>-43.2</v>
      </c>
      <c r="E41" s="26"/>
    </row>
    <row r="42" spans="1:5" ht="14.25">
      <c r="A42" s="32" t="s">
        <v>47</v>
      </c>
      <c r="B42" s="33" t="s">
        <v>46</v>
      </c>
      <c r="C42" s="34">
        <v>25288</v>
      </c>
      <c r="D42" s="24">
        <v>32.5</v>
      </c>
      <c r="E42" s="26"/>
    </row>
    <row r="43" spans="1:5" ht="14.25">
      <c r="A43" s="32" t="s">
        <v>48</v>
      </c>
      <c r="B43" s="33" t="s">
        <v>49</v>
      </c>
      <c r="C43" s="34">
        <v>4275</v>
      </c>
      <c r="D43" s="24">
        <v>3</v>
      </c>
      <c r="E43" s="26"/>
    </row>
    <row r="44" spans="1:5" ht="14.25">
      <c r="A44" s="32" t="s">
        <v>50</v>
      </c>
      <c r="B44" s="33" t="s">
        <v>46</v>
      </c>
      <c r="C44" s="34">
        <v>8152</v>
      </c>
      <c r="D44" s="24">
        <v>38.3</v>
      </c>
      <c r="E44" s="26"/>
    </row>
    <row r="45" spans="1:5" ht="14.25">
      <c r="A45" s="32" t="s">
        <v>51</v>
      </c>
      <c r="B45" s="33" t="s">
        <v>40</v>
      </c>
      <c r="C45" s="34">
        <v>19559</v>
      </c>
      <c r="D45" s="24">
        <v>-16.5</v>
      </c>
      <c r="E45" s="26"/>
    </row>
    <row r="46" spans="1:5" ht="14.25">
      <c r="A46" s="32" t="s">
        <v>52</v>
      </c>
      <c r="B46" s="33" t="s">
        <v>46</v>
      </c>
      <c r="C46" s="34">
        <v>128091</v>
      </c>
      <c r="D46" s="24">
        <v>24.3</v>
      </c>
      <c r="E46" s="26"/>
    </row>
    <row r="47" spans="1:5" ht="14.25">
      <c r="A47" s="32" t="s">
        <v>53</v>
      </c>
      <c r="B47" s="33" t="s">
        <v>46</v>
      </c>
      <c r="C47" s="34">
        <v>14924</v>
      </c>
      <c r="D47" s="24">
        <v>3.6</v>
      </c>
      <c r="E47" s="26"/>
    </row>
    <row r="48" spans="1:5" ht="14.25">
      <c r="A48" s="32" t="s">
        <v>54</v>
      </c>
      <c r="B48" s="33" t="s">
        <v>55</v>
      </c>
      <c r="C48" s="34" t="s">
        <v>56</v>
      </c>
      <c r="D48" s="24" t="s">
        <v>56</v>
      </c>
      <c r="E48" s="26"/>
    </row>
    <row r="49" spans="1:4" ht="20.25">
      <c r="A49" s="27" t="s">
        <v>0</v>
      </c>
      <c r="B49" s="28"/>
      <c r="C49" s="28"/>
      <c r="D49" s="29"/>
    </row>
    <row r="50" spans="1:4" ht="18.75">
      <c r="A50" s="30" t="s">
        <v>57</v>
      </c>
      <c r="B50" s="6"/>
      <c r="C50" s="6"/>
      <c r="D50" s="6"/>
    </row>
    <row r="51" spans="1:4" ht="14.25">
      <c r="A51" s="35"/>
      <c r="B51" s="8"/>
      <c r="C51" s="9" t="s">
        <v>2</v>
      </c>
      <c r="D51" s="9"/>
    </row>
    <row r="52" spans="1:5" ht="14.25">
      <c r="A52" s="31" t="s">
        <v>3</v>
      </c>
      <c r="B52" s="11" t="s">
        <v>58</v>
      </c>
      <c r="C52" s="11" t="s">
        <v>59</v>
      </c>
      <c r="D52" s="12" t="s">
        <v>25</v>
      </c>
      <c r="E52" s="22"/>
    </row>
    <row r="53" spans="1:5" ht="14.25" customHeight="1">
      <c r="A53" s="32" t="s">
        <v>60</v>
      </c>
      <c r="B53" s="36">
        <v>49</v>
      </c>
      <c r="C53" s="37">
        <v>43</v>
      </c>
      <c r="D53" s="38">
        <f>ROUND(B53/C53*100-100,1)</f>
        <v>14</v>
      </c>
      <c r="E53" s="22"/>
    </row>
    <row r="54" spans="1:4" ht="14.25">
      <c r="A54" s="39" t="s">
        <v>61</v>
      </c>
      <c r="B54" s="40">
        <v>192760</v>
      </c>
      <c r="C54" s="40" t="s">
        <v>56</v>
      </c>
      <c r="D54" s="38">
        <v>7.8</v>
      </c>
    </row>
    <row r="55" spans="1:4" ht="14.25">
      <c r="A55" s="39" t="s">
        <v>62</v>
      </c>
      <c r="B55" s="40" t="s">
        <v>56</v>
      </c>
      <c r="C55" s="40" t="s">
        <v>56</v>
      </c>
      <c r="D55" s="38" t="s">
        <v>56</v>
      </c>
    </row>
    <row r="56" spans="1:4" ht="14.25">
      <c r="A56" s="39" t="s">
        <v>63</v>
      </c>
      <c r="B56" s="40">
        <v>8856</v>
      </c>
      <c r="C56" s="40" t="s">
        <v>56</v>
      </c>
      <c r="D56" s="38">
        <v>7.1</v>
      </c>
    </row>
    <row r="57" spans="1:4" ht="14.25">
      <c r="A57" s="41" t="s">
        <v>64</v>
      </c>
      <c r="B57" s="40">
        <v>13246</v>
      </c>
      <c r="C57" s="40" t="s">
        <v>56</v>
      </c>
      <c r="D57" s="24">
        <v>-0.6</v>
      </c>
    </row>
    <row r="58" spans="1:4" ht="20.25">
      <c r="A58" s="3" t="s">
        <v>0</v>
      </c>
      <c r="B58" s="4"/>
      <c r="C58" s="4"/>
      <c r="D58" s="4"/>
    </row>
    <row r="59" spans="1:4" ht="18.75">
      <c r="A59" s="30" t="s">
        <v>65</v>
      </c>
      <c r="B59" s="6"/>
      <c r="C59" s="6"/>
      <c r="D59" s="6"/>
    </row>
    <row r="60" spans="1:4" ht="14.25">
      <c r="A60" s="35"/>
      <c r="B60" s="8"/>
      <c r="C60" s="9" t="s">
        <v>2</v>
      </c>
      <c r="D60" s="9"/>
    </row>
    <row r="61" spans="1:4" ht="14.25">
      <c r="A61" s="10" t="s">
        <v>3</v>
      </c>
      <c r="B61" s="11" t="s">
        <v>4</v>
      </c>
      <c r="C61" s="11" t="s">
        <v>59</v>
      </c>
      <c r="D61" s="12" t="s">
        <v>25</v>
      </c>
    </row>
    <row r="62" spans="1:4" ht="14.25">
      <c r="A62" s="42" t="s">
        <v>66</v>
      </c>
      <c r="B62" s="14" t="s">
        <v>67</v>
      </c>
      <c r="C62" s="14" t="s">
        <v>67</v>
      </c>
      <c r="D62" s="43">
        <v>8.2</v>
      </c>
    </row>
    <row r="63" spans="1:4" ht="14.25">
      <c r="A63" s="42" t="s">
        <v>68</v>
      </c>
      <c r="B63" s="14" t="s">
        <v>67</v>
      </c>
      <c r="C63" s="14" t="s">
        <v>67</v>
      </c>
      <c r="D63" s="43">
        <v>160.4</v>
      </c>
    </row>
    <row r="64" spans="1:4" ht="14.25">
      <c r="A64" s="42" t="s">
        <v>69</v>
      </c>
      <c r="B64" s="14" t="s">
        <v>67</v>
      </c>
      <c r="C64" s="14" t="s">
        <v>67</v>
      </c>
      <c r="D64" s="43">
        <v>666.3</v>
      </c>
    </row>
    <row r="65" spans="1:4" ht="14.25">
      <c r="A65" s="42" t="s">
        <v>70</v>
      </c>
      <c r="B65" s="14" t="s">
        <v>67</v>
      </c>
      <c r="C65" s="14" t="s">
        <v>67</v>
      </c>
      <c r="D65" s="43">
        <v>29.3</v>
      </c>
    </row>
    <row r="66" spans="1:4" ht="14.25">
      <c r="A66" s="42" t="s">
        <v>71</v>
      </c>
      <c r="B66" s="14" t="s">
        <v>67</v>
      </c>
      <c r="C66" s="14" t="s">
        <v>67</v>
      </c>
      <c r="D66" s="43">
        <v>21.6</v>
      </c>
    </row>
    <row r="67" spans="1:4" ht="14.25">
      <c r="A67" s="44" t="s">
        <v>72</v>
      </c>
      <c r="B67" s="45"/>
      <c r="C67" s="45"/>
      <c r="D67" s="46"/>
    </row>
    <row r="68" spans="1:4" ht="20.25">
      <c r="A68" s="3" t="s">
        <v>0</v>
      </c>
      <c r="B68" s="4"/>
      <c r="C68" s="4"/>
      <c r="D68" s="4"/>
    </row>
    <row r="69" spans="1:4" ht="18.75">
      <c r="A69" s="30" t="s">
        <v>73</v>
      </c>
      <c r="B69" s="6"/>
      <c r="C69" s="6"/>
      <c r="D69" s="6"/>
    </row>
    <row r="70" spans="1:4" ht="14.25">
      <c r="A70" s="35"/>
      <c r="B70" s="8"/>
      <c r="C70" s="9" t="s">
        <v>2</v>
      </c>
      <c r="D70" s="9"/>
    </row>
    <row r="71" spans="1:5" ht="14.25">
      <c r="A71" s="10" t="s">
        <v>3</v>
      </c>
      <c r="B71" s="11" t="s">
        <v>4</v>
      </c>
      <c r="C71" s="11" t="s">
        <v>59</v>
      </c>
      <c r="D71" s="12" t="s">
        <v>25</v>
      </c>
      <c r="E71" s="22"/>
    </row>
    <row r="72" spans="1:5" ht="14.25">
      <c r="A72" s="47" t="s">
        <v>74</v>
      </c>
      <c r="B72" s="25">
        <f>B74+B76</f>
        <v>54950.7</v>
      </c>
      <c r="C72" s="25">
        <f>C74+C76</f>
        <v>61963.5</v>
      </c>
      <c r="D72" s="43">
        <f>ROUND(B72/C72*100-100,1)</f>
        <v>-11.3</v>
      </c>
      <c r="E72" s="48"/>
    </row>
    <row r="73" spans="1:5" ht="14.25">
      <c r="A73" s="47" t="s">
        <v>75</v>
      </c>
      <c r="B73" s="25">
        <v>525.5</v>
      </c>
      <c r="C73" s="25">
        <v>670.9</v>
      </c>
      <c r="D73" s="43">
        <f>ROUND(B73/C73*100-100,1)</f>
        <v>-21.7</v>
      </c>
      <c r="E73" s="48"/>
    </row>
    <row r="74" spans="1:5" ht="14.25">
      <c r="A74" s="47" t="s">
        <v>76</v>
      </c>
      <c r="B74" s="25">
        <v>41113</v>
      </c>
      <c r="C74" s="25">
        <v>46449.4</v>
      </c>
      <c r="D74" s="43">
        <f aca="true" t="shared" si="1" ref="D74:D84">ROUND(B74/C74*100-100,1)</f>
        <v>-11.5</v>
      </c>
      <c r="E74" s="48"/>
    </row>
    <row r="75" spans="1:5" ht="14.25">
      <c r="A75" s="47" t="s">
        <v>77</v>
      </c>
      <c r="B75" s="25">
        <v>25045.8</v>
      </c>
      <c r="C75" s="25">
        <v>28252.4</v>
      </c>
      <c r="D75" s="43">
        <f t="shared" si="1"/>
        <v>-11.3</v>
      </c>
      <c r="E75" s="48"/>
    </row>
    <row r="76" spans="1:5" ht="14.25">
      <c r="A76" s="47" t="s">
        <v>78</v>
      </c>
      <c r="B76" s="25">
        <v>13837.7</v>
      </c>
      <c r="C76" s="25">
        <v>15514.1</v>
      </c>
      <c r="D76" s="43">
        <f t="shared" si="1"/>
        <v>-10.8</v>
      </c>
      <c r="E76" s="48"/>
    </row>
    <row r="77" spans="1:5" ht="14.25">
      <c r="A77" s="47" t="s">
        <v>79</v>
      </c>
      <c r="B77" s="25"/>
      <c r="C77" s="25"/>
      <c r="D77" s="43"/>
      <c r="E77" s="48"/>
    </row>
    <row r="78" spans="1:5" ht="14.25">
      <c r="A78" s="47" t="s">
        <v>80</v>
      </c>
      <c r="B78" s="25">
        <v>6754.8</v>
      </c>
      <c r="C78" s="25">
        <v>7581.4</v>
      </c>
      <c r="D78" s="43">
        <f>ROUND(B78/C78*100-100,1)</f>
        <v>-10.9</v>
      </c>
      <c r="E78" s="48"/>
    </row>
    <row r="79" spans="1:5" ht="14.25">
      <c r="A79" s="47" t="s">
        <v>81</v>
      </c>
      <c r="B79" s="25">
        <v>40372.4</v>
      </c>
      <c r="C79" s="25">
        <v>44864</v>
      </c>
      <c r="D79" s="43">
        <f t="shared" si="1"/>
        <v>-10</v>
      </c>
      <c r="E79" s="48"/>
    </row>
    <row r="80" spans="1:5" ht="14.25">
      <c r="A80" s="47" t="s">
        <v>82</v>
      </c>
      <c r="B80" s="25">
        <v>451.4</v>
      </c>
      <c r="C80" s="25">
        <v>600.1</v>
      </c>
      <c r="D80" s="43">
        <f t="shared" si="1"/>
        <v>-24.8</v>
      </c>
      <c r="E80" s="48"/>
    </row>
    <row r="81" spans="1:5" ht="14.25">
      <c r="A81" s="47" t="s">
        <v>83</v>
      </c>
      <c r="B81" s="25">
        <v>7372.3</v>
      </c>
      <c r="C81" s="25">
        <v>8918</v>
      </c>
      <c r="D81" s="43">
        <f t="shared" si="1"/>
        <v>-17.3</v>
      </c>
      <c r="E81" s="48"/>
    </row>
    <row r="82" spans="1:5" ht="14.25">
      <c r="A82" s="47" t="s">
        <v>84</v>
      </c>
      <c r="B82" s="25"/>
      <c r="C82" s="25"/>
      <c r="D82" s="43"/>
      <c r="E82" s="48"/>
    </row>
    <row r="83" spans="1:5" ht="14.25">
      <c r="A83" s="47" t="s">
        <v>85</v>
      </c>
      <c r="B83" s="49">
        <v>23469.6</v>
      </c>
      <c r="C83" s="49">
        <v>30285.2</v>
      </c>
      <c r="D83" s="43">
        <f t="shared" si="1"/>
        <v>-22.5</v>
      </c>
      <c r="E83" s="48"/>
    </row>
    <row r="84" spans="1:5" ht="14.25">
      <c r="A84" s="47" t="s">
        <v>86</v>
      </c>
      <c r="B84" s="49">
        <v>53316.2</v>
      </c>
      <c r="C84" s="49">
        <v>61322.7</v>
      </c>
      <c r="D84" s="43">
        <f t="shared" si="1"/>
        <v>-13.1</v>
      </c>
      <c r="E84" s="48"/>
    </row>
    <row r="85" spans="1:4" ht="20.25">
      <c r="A85" s="3" t="s">
        <v>0</v>
      </c>
      <c r="B85" s="4"/>
      <c r="C85" s="4"/>
      <c r="D85" s="4"/>
    </row>
    <row r="86" spans="1:8" ht="18.75">
      <c r="A86" s="30" t="s">
        <v>87</v>
      </c>
      <c r="B86" s="6"/>
      <c r="C86" s="6"/>
      <c r="D86" s="6"/>
      <c r="E86" s="6"/>
      <c r="F86" s="6"/>
      <c r="G86" s="6"/>
      <c r="H86" s="6"/>
    </row>
    <row r="87" spans="1:8" ht="14.25">
      <c r="A87" s="35"/>
      <c r="B87" s="8"/>
      <c r="C87" s="9" t="s">
        <v>2</v>
      </c>
      <c r="D87" s="9"/>
      <c r="E87" s="50"/>
      <c r="F87" s="8"/>
      <c r="G87" s="51"/>
      <c r="H87" s="51"/>
    </row>
    <row r="88" spans="1:8" ht="14.25">
      <c r="A88" s="10" t="s">
        <v>3</v>
      </c>
      <c r="B88" s="11" t="s">
        <v>4</v>
      </c>
      <c r="C88" s="11" t="s">
        <v>59</v>
      </c>
      <c r="D88" s="12" t="s">
        <v>25</v>
      </c>
      <c r="E88" s="52"/>
      <c r="F88" s="52"/>
      <c r="G88" s="52"/>
      <c r="H88" s="52"/>
    </row>
    <row r="89" spans="1:8" ht="14.25">
      <c r="A89" s="53" t="s">
        <v>88</v>
      </c>
      <c r="B89" s="14">
        <f>B90+B110</f>
        <v>8648</v>
      </c>
      <c r="C89" s="14">
        <f>C90+C110</f>
        <v>15499</v>
      </c>
      <c r="D89" s="54">
        <f>ROUND(B89/C89*100-100,1)</f>
        <v>-44.2</v>
      </c>
      <c r="E89" s="26"/>
      <c r="F89" s="45"/>
      <c r="G89" s="45"/>
      <c r="H89" s="55"/>
    </row>
    <row r="90" spans="1:8" ht="14.25">
      <c r="A90" s="16" t="s">
        <v>89</v>
      </c>
      <c r="B90" s="14">
        <v>7734</v>
      </c>
      <c r="C90" s="14">
        <f>C91+C103</f>
        <v>7105</v>
      </c>
      <c r="D90" s="54">
        <f aca="true" t="shared" si="2" ref="D90:D111">ROUND(B90/C90*100-100,1)</f>
        <v>8.9</v>
      </c>
      <c r="E90" s="26"/>
      <c r="F90" s="45"/>
      <c r="G90" s="45"/>
      <c r="H90" s="55"/>
    </row>
    <row r="91" spans="1:8" ht="14.25">
      <c r="A91" s="16" t="s">
        <v>90</v>
      </c>
      <c r="B91" s="14">
        <v>2359</v>
      </c>
      <c r="C91" s="14">
        <v>4461</v>
      </c>
      <c r="D91" s="54">
        <f t="shared" si="2"/>
        <v>-47.1</v>
      </c>
      <c r="E91" s="26"/>
      <c r="F91" s="26"/>
      <c r="G91" s="45"/>
      <c r="H91" s="55"/>
    </row>
    <row r="92" spans="1:8" ht="14.25">
      <c r="A92" s="53" t="s">
        <v>91</v>
      </c>
      <c r="B92" s="14">
        <v>1163</v>
      </c>
      <c r="C92" s="14">
        <v>2067</v>
      </c>
      <c r="D92" s="54">
        <f t="shared" si="2"/>
        <v>-43.7</v>
      </c>
      <c r="E92" s="26"/>
      <c r="F92" s="45"/>
      <c r="G92" s="50"/>
      <c r="H92" s="55"/>
    </row>
    <row r="93" spans="1:8" ht="14.25">
      <c r="A93" s="53" t="s">
        <v>92</v>
      </c>
      <c r="B93" s="14" t="s">
        <v>56</v>
      </c>
      <c r="C93" s="14" t="s">
        <v>56</v>
      </c>
      <c r="D93" s="54" t="s">
        <v>56</v>
      </c>
      <c r="E93" s="26"/>
      <c r="F93" s="45"/>
      <c r="G93" s="45"/>
      <c r="H93" s="55"/>
    </row>
    <row r="94" spans="1:8" ht="14.25">
      <c r="A94" s="53" t="s">
        <v>93</v>
      </c>
      <c r="B94" s="14">
        <v>200</v>
      </c>
      <c r="C94" s="14">
        <v>179</v>
      </c>
      <c r="D94" s="54">
        <f t="shared" si="2"/>
        <v>11.7</v>
      </c>
      <c r="E94" s="26"/>
      <c r="F94" s="45"/>
      <c r="G94" s="45"/>
      <c r="H94" s="55"/>
    </row>
    <row r="95" spans="1:8" ht="14.25">
      <c r="A95" s="53" t="s">
        <v>94</v>
      </c>
      <c r="B95" s="14">
        <v>71</v>
      </c>
      <c r="C95" s="14">
        <v>58</v>
      </c>
      <c r="D95" s="54">
        <f t="shared" si="2"/>
        <v>22.4</v>
      </c>
      <c r="E95" s="26"/>
      <c r="F95" s="45"/>
      <c r="G95" s="45"/>
      <c r="H95" s="55"/>
    </row>
    <row r="96" spans="1:8" ht="14.25">
      <c r="A96" s="53" t="s">
        <v>95</v>
      </c>
      <c r="B96" s="14">
        <v>32</v>
      </c>
      <c r="C96" s="14">
        <v>48</v>
      </c>
      <c r="D96" s="54">
        <f t="shared" si="2"/>
        <v>-33.3</v>
      </c>
      <c r="E96" s="26"/>
      <c r="F96" s="45"/>
      <c r="G96" s="45"/>
      <c r="H96" s="55"/>
    </row>
    <row r="97" spans="1:8" ht="14.25">
      <c r="A97" s="53" t="s">
        <v>96</v>
      </c>
      <c r="B97" s="14">
        <v>142</v>
      </c>
      <c r="C97" s="14">
        <v>331</v>
      </c>
      <c r="D97" s="54">
        <f t="shared" si="2"/>
        <v>-57.1</v>
      </c>
      <c r="E97" s="26"/>
      <c r="F97" s="45"/>
      <c r="G97" s="45"/>
      <c r="H97" s="55"/>
    </row>
    <row r="98" spans="1:8" ht="14.25">
      <c r="A98" s="53" t="s">
        <v>97</v>
      </c>
      <c r="B98" s="14">
        <v>2</v>
      </c>
      <c r="C98" s="14">
        <v>13</v>
      </c>
      <c r="D98" s="54">
        <f t="shared" si="2"/>
        <v>-84.6</v>
      </c>
      <c r="E98" s="26"/>
      <c r="F98" s="45"/>
      <c r="G98" s="45"/>
      <c r="H98" s="55"/>
    </row>
    <row r="99" spans="1:8" ht="14.25">
      <c r="A99" s="53" t="s">
        <v>98</v>
      </c>
      <c r="B99" s="14">
        <v>107</v>
      </c>
      <c r="C99" s="14">
        <v>65</v>
      </c>
      <c r="D99" s="54">
        <f t="shared" si="2"/>
        <v>64.6</v>
      </c>
      <c r="E99" s="26"/>
      <c r="F99" s="45"/>
      <c r="G99" s="45"/>
      <c r="H99" s="55"/>
    </row>
    <row r="100" spans="1:8" ht="14.25">
      <c r="A100" s="53" t="s">
        <v>99</v>
      </c>
      <c r="B100" s="14" t="s">
        <v>56</v>
      </c>
      <c r="C100" s="14">
        <v>1031</v>
      </c>
      <c r="D100" s="54" t="s">
        <v>56</v>
      </c>
      <c r="E100" s="26"/>
      <c r="F100" s="45"/>
      <c r="G100" s="45"/>
      <c r="H100" s="55"/>
    </row>
    <row r="101" spans="1:8" ht="14.25">
      <c r="A101" s="53" t="s">
        <v>100</v>
      </c>
      <c r="B101" s="14">
        <v>419</v>
      </c>
      <c r="C101" s="14">
        <v>115</v>
      </c>
      <c r="D101" s="54">
        <f t="shared" si="2"/>
        <v>264.3</v>
      </c>
      <c r="E101" s="26"/>
      <c r="F101" s="45"/>
      <c r="G101" s="45"/>
      <c r="H101" s="55"/>
    </row>
    <row r="102" spans="1:8" ht="14.25">
      <c r="A102" s="53" t="s">
        <v>101</v>
      </c>
      <c r="B102" s="14" t="s">
        <v>56</v>
      </c>
      <c r="C102" s="14">
        <f>C91-SUM(C92:C101)</f>
        <v>554</v>
      </c>
      <c r="D102" s="54" t="s">
        <v>56</v>
      </c>
      <c r="E102" s="26"/>
      <c r="F102" s="45"/>
      <c r="G102" s="45"/>
      <c r="H102" s="55"/>
    </row>
    <row r="103" spans="1:8" ht="14.25">
      <c r="A103" s="16" t="s">
        <v>102</v>
      </c>
      <c r="B103" s="14">
        <f>SUM(B104:B109)</f>
        <v>5375</v>
      </c>
      <c r="C103" s="14">
        <f>SUM(C104:C109)</f>
        <v>2644</v>
      </c>
      <c r="D103" s="54">
        <f t="shared" si="2"/>
        <v>103.3</v>
      </c>
      <c r="F103" s="50"/>
      <c r="G103" s="45"/>
      <c r="H103" s="55"/>
    </row>
    <row r="104" spans="1:8" ht="14.25">
      <c r="A104" s="16" t="s">
        <v>103</v>
      </c>
      <c r="B104" s="56">
        <v>132</v>
      </c>
      <c r="C104" s="56">
        <v>780</v>
      </c>
      <c r="D104" s="54">
        <f t="shared" si="2"/>
        <v>-83.1</v>
      </c>
      <c r="E104" s="26"/>
      <c r="F104" s="45"/>
      <c r="G104" s="45"/>
      <c r="H104" s="55"/>
    </row>
    <row r="105" spans="1:8" ht="14.25">
      <c r="A105" s="16" t="s">
        <v>104</v>
      </c>
      <c r="B105" s="14">
        <v>30</v>
      </c>
      <c r="C105" s="14">
        <v>1492</v>
      </c>
      <c r="D105" s="54">
        <f t="shared" si="2"/>
        <v>-98</v>
      </c>
      <c r="E105" s="26"/>
      <c r="F105" s="45"/>
      <c r="G105" s="45"/>
      <c r="H105" s="55"/>
    </row>
    <row r="106" spans="1:8" ht="14.25">
      <c r="A106" s="16" t="s">
        <v>105</v>
      </c>
      <c r="B106" s="14">
        <v>81</v>
      </c>
      <c r="C106" s="14">
        <v>193</v>
      </c>
      <c r="D106" s="54">
        <f t="shared" si="2"/>
        <v>-58</v>
      </c>
      <c r="E106" s="26"/>
      <c r="F106" s="45"/>
      <c r="G106" s="45"/>
      <c r="H106" s="55"/>
    </row>
    <row r="107" spans="1:8" ht="14.25">
      <c r="A107" s="16" t="s">
        <v>106</v>
      </c>
      <c r="B107" s="14" t="s">
        <v>56</v>
      </c>
      <c r="C107" s="14" t="s">
        <v>56</v>
      </c>
      <c r="D107" s="54" t="s">
        <v>56</v>
      </c>
      <c r="E107" s="26"/>
      <c r="F107" s="45"/>
      <c r="G107" s="45"/>
      <c r="H107" s="55"/>
    </row>
    <row r="108" spans="1:8" ht="14.25">
      <c r="A108" s="16" t="s">
        <v>107</v>
      </c>
      <c r="B108" s="14">
        <v>4813</v>
      </c>
      <c r="C108" s="14">
        <v>178</v>
      </c>
      <c r="D108" s="54">
        <f t="shared" si="2"/>
        <v>2603.9</v>
      </c>
      <c r="E108" s="26"/>
      <c r="F108" s="45"/>
      <c r="G108" s="45"/>
      <c r="H108" s="55"/>
    </row>
    <row r="109" spans="1:8" ht="14.25">
      <c r="A109" s="16" t="s">
        <v>108</v>
      </c>
      <c r="B109" s="14">
        <v>319</v>
      </c>
      <c r="C109" s="14">
        <v>1</v>
      </c>
      <c r="D109" s="54">
        <f t="shared" si="2"/>
        <v>31800</v>
      </c>
      <c r="E109" s="26"/>
      <c r="F109" s="45"/>
      <c r="G109" s="45"/>
      <c r="H109" s="55"/>
    </row>
    <row r="110" spans="1:8" ht="14.25">
      <c r="A110" s="16" t="s">
        <v>109</v>
      </c>
      <c r="B110" s="14">
        <v>914</v>
      </c>
      <c r="C110" s="14">
        <v>8394</v>
      </c>
      <c r="D110" s="54">
        <f t="shared" si="2"/>
        <v>-89.1</v>
      </c>
      <c r="E110" s="26"/>
      <c r="F110" s="45"/>
      <c r="G110" s="45"/>
      <c r="H110" s="55"/>
    </row>
    <row r="111" spans="1:8" ht="14.25">
      <c r="A111" s="53" t="s">
        <v>110</v>
      </c>
      <c r="B111" s="14">
        <v>36315</v>
      </c>
      <c r="C111" s="14">
        <v>44654</v>
      </c>
      <c r="D111" s="54">
        <f t="shared" si="2"/>
        <v>-18.7</v>
      </c>
      <c r="E111" s="26"/>
      <c r="F111" s="26"/>
      <c r="G111" s="45"/>
      <c r="H111" s="55"/>
    </row>
    <row r="112" spans="1:8" ht="20.25">
      <c r="A112" s="57" t="s">
        <v>0</v>
      </c>
      <c r="B112" s="57"/>
      <c r="C112" s="57"/>
      <c r="D112" s="57"/>
      <c r="E112" s="26"/>
      <c r="F112" s="45"/>
      <c r="G112" s="45"/>
      <c r="H112" s="55"/>
    </row>
    <row r="113" spans="1:8" ht="18.75">
      <c r="A113" s="30" t="s">
        <v>111</v>
      </c>
      <c r="B113" s="30"/>
      <c r="C113" s="30"/>
      <c r="D113" s="30"/>
      <c r="E113" s="26"/>
      <c r="F113" s="45"/>
      <c r="G113" s="45"/>
      <c r="H113" s="55"/>
    </row>
    <row r="114" spans="1:8" ht="14.25">
      <c r="A114" s="35"/>
      <c r="B114" s="8"/>
      <c r="C114" s="9" t="s">
        <v>2</v>
      </c>
      <c r="D114" s="9"/>
      <c r="E114" s="26"/>
      <c r="F114" s="45"/>
      <c r="G114" s="45"/>
      <c r="H114" s="55"/>
    </row>
    <row r="115" spans="1:8" ht="14.25">
      <c r="A115" s="10" t="s">
        <v>3</v>
      </c>
      <c r="B115" s="11" t="s">
        <v>4</v>
      </c>
      <c r="C115" s="11" t="s">
        <v>59</v>
      </c>
      <c r="D115" s="12" t="s">
        <v>25</v>
      </c>
      <c r="E115" s="26"/>
      <c r="F115" s="45"/>
      <c r="G115" s="45"/>
      <c r="H115" s="55"/>
    </row>
    <row r="116" spans="1:8" ht="14.25">
      <c r="A116" s="53" t="s">
        <v>112</v>
      </c>
      <c r="B116" s="25">
        <v>929261</v>
      </c>
      <c r="C116" s="25">
        <v>838324</v>
      </c>
      <c r="D116" s="58">
        <f>ROUND(B116/C116*100-100,1)</f>
        <v>10.8</v>
      </c>
      <c r="E116" s="59"/>
      <c r="F116" s="60"/>
      <c r="G116" s="61"/>
      <c r="H116" s="55"/>
    </row>
    <row r="117" spans="1:8" ht="14.25">
      <c r="A117" s="53" t="s">
        <v>113</v>
      </c>
      <c r="B117" s="25">
        <v>624132</v>
      </c>
      <c r="C117" s="25">
        <v>491532</v>
      </c>
      <c r="D117" s="58">
        <f>ROUND(B117/C117*100-100,1)</f>
        <v>27</v>
      </c>
      <c r="F117" s="60"/>
      <c r="G117" s="61"/>
      <c r="H117" s="61"/>
    </row>
    <row r="118" spans="1:8" ht="14.25">
      <c r="A118" s="53" t="s">
        <v>114</v>
      </c>
      <c r="B118" s="49">
        <v>642065</v>
      </c>
      <c r="C118" s="49">
        <v>523005</v>
      </c>
      <c r="D118" s="58">
        <f>ROUND(B118/C118*100-100,1)</f>
        <v>22.8</v>
      </c>
      <c r="F118" s="60"/>
      <c r="G118" s="61"/>
      <c r="H118" s="55"/>
    </row>
    <row r="119" spans="1:8" ht="14.25">
      <c r="A119" s="62" t="s">
        <v>115</v>
      </c>
      <c r="B119" s="63"/>
      <c r="C119" s="63"/>
      <c r="D119" s="64"/>
      <c r="F119" s="60"/>
      <c r="G119" s="61"/>
      <c r="H119" s="65"/>
    </row>
    <row r="120" spans="1:4" ht="20.25">
      <c r="A120" s="3" t="s">
        <v>0</v>
      </c>
      <c r="B120" s="3"/>
      <c r="C120" s="3"/>
      <c r="D120" s="3"/>
    </row>
    <row r="121" spans="1:4" ht="18.75">
      <c r="A121" s="30" t="s">
        <v>116</v>
      </c>
      <c r="B121" s="30"/>
      <c r="C121" s="30"/>
      <c r="D121" s="30"/>
    </row>
    <row r="122" spans="1:4" ht="14.25">
      <c r="A122" s="35"/>
      <c r="D122" s="51" t="s">
        <v>117</v>
      </c>
    </row>
    <row r="123" spans="1:4" ht="14.25">
      <c r="A123" s="10" t="s">
        <v>3</v>
      </c>
      <c r="B123" s="11" t="s">
        <v>118</v>
      </c>
      <c r="C123" s="11" t="s">
        <v>59</v>
      </c>
      <c r="D123" s="12" t="s">
        <v>25</v>
      </c>
    </row>
    <row r="124" spans="1:4" ht="14.25">
      <c r="A124" s="53" t="s">
        <v>119</v>
      </c>
      <c r="B124" s="66">
        <f>SUM(B125:B128)</f>
        <v>8671.5</v>
      </c>
      <c r="C124" s="66">
        <f>SUM(C125:C128)</f>
        <v>8563.354505938934</v>
      </c>
      <c r="D124" s="54">
        <f>ROUND(B124/C124*100-100,1)</f>
        <v>1.3</v>
      </c>
    </row>
    <row r="125" spans="1:4" ht="14.25">
      <c r="A125" s="53" t="s">
        <v>120</v>
      </c>
      <c r="B125" s="67">
        <v>3495.62</v>
      </c>
      <c r="C125" s="66">
        <v>3481.2169871106034</v>
      </c>
      <c r="D125" s="54">
        <f aca="true" t="shared" si="3" ref="D125:D137">ROUND(B125/C125*100-100,1)</f>
        <v>0.4</v>
      </c>
    </row>
    <row r="126" spans="1:4" ht="14.25">
      <c r="A126" s="53" t="s">
        <v>121</v>
      </c>
      <c r="B126" s="67">
        <v>3713.23</v>
      </c>
      <c r="C126" s="66">
        <v>3694.1663643899733</v>
      </c>
      <c r="D126" s="54">
        <f t="shared" si="3"/>
        <v>0.5</v>
      </c>
    </row>
    <row r="127" spans="1:4" ht="14.25">
      <c r="A127" s="53" t="s">
        <v>122</v>
      </c>
      <c r="B127" s="67">
        <v>520.55</v>
      </c>
      <c r="C127" s="66">
        <v>489.2699708067818</v>
      </c>
      <c r="D127" s="54">
        <f t="shared" si="3"/>
        <v>6.4</v>
      </c>
    </row>
    <row r="128" spans="1:4" ht="14.25">
      <c r="A128" s="53" t="s">
        <v>123</v>
      </c>
      <c r="B128" s="67">
        <v>942.1</v>
      </c>
      <c r="C128" s="66">
        <v>898.7011836315746</v>
      </c>
      <c r="D128" s="54">
        <f t="shared" si="3"/>
        <v>4.8</v>
      </c>
    </row>
    <row r="129" spans="1:4" ht="14.25">
      <c r="A129" s="53" t="s">
        <v>124</v>
      </c>
      <c r="B129" s="67">
        <v>5464.33</v>
      </c>
      <c r="C129" s="66">
        <v>5844.203554994534</v>
      </c>
      <c r="D129" s="54">
        <f t="shared" si="3"/>
        <v>-6.5</v>
      </c>
    </row>
    <row r="130" spans="1:4" ht="14.25">
      <c r="A130" s="53" t="s">
        <v>125</v>
      </c>
      <c r="B130" s="67">
        <v>1921.87</v>
      </c>
      <c r="C130" s="66">
        <v>1843.88901319054</v>
      </c>
      <c r="D130" s="54">
        <f t="shared" si="3"/>
        <v>4.2</v>
      </c>
    </row>
    <row r="131" spans="1:4" ht="14.25">
      <c r="A131" s="53" t="s">
        <v>126</v>
      </c>
      <c r="B131" s="66">
        <f>SUM(B132:B135)</f>
        <v>3148</v>
      </c>
      <c r="C131" s="66">
        <f>SUM(C132:C135)</f>
        <v>2973.731347614173</v>
      </c>
      <c r="D131" s="54">
        <f t="shared" si="3"/>
        <v>5.9</v>
      </c>
    </row>
    <row r="132" spans="1:4" ht="14.25">
      <c r="A132" s="53" t="s">
        <v>120</v>
      </c>
      <c r="B132" s="67">
        <v>886.59</v>
      </c>
      <c r="C132" s="66">
        <v>838.835198080883</v>
      </c>
      <c r="D132" s="54">
        <f t="shared" si="3"/>
        <v>5.7</v>
      </c>
    </row>
    <row r="133" spans="1:4" ht="14.25">
      <c r="A133" s="53" t="s">
        <v>121</v>
      </c>
      <c r="B133" s="67">
        <v>1707.53</v>
      </c>
      <c r="C133" s="66">
        <v>1643.12390315043</v>
      </c>
      <c r="D133" s="54">
        <f t="shared" si="3"/>
        <v>3.9</v>
      </c>
    </row>
    <row r="134" spans="1:4" ht="14.25">
      <c r="A134" s="53" t="s">
        <v>122</v>
      </c>
      <c r="B134" s="67">
        <v>67.56</v>
      </c>
      <c r="C134" s="66">
        <v>58.6287561700518</v>
      </c>
      <c r="D134" s="54">
        <f t="shared" si="3"/>
        <v>15.2</v>
      </c>
    </row>
    <row r="135" spans="1:4" ht="14.25">
      <c r="A135" s="53" t="s">
        <v>123</v>
      </c>
      <c r="B135" s="67">
        <v>486.32</v>
      </c>
      <c r="C135" s="66">
        <v>433.143490212808</v>
      </c>
      <c r="D135" s="54">
        <f t="shared" si="3"/>
        <v>12.3</v>
      </c>
    </row>
    <row r="136" spans="1:4" ht="14.25">
      <c r="A136" s="53" t="s">
        <v>127</v>
      </c>
      <c r="B136" s="67">
        <v>2599.37</v>
      </c>
      <c r="C136" s="66">
        <v>2555.92122847314</v>
      </c>
      <c r="D136" s="54">
        <f t="shared" si="3"/>
        <v>1.7</v>
      </c>
    </row>
    <row r="137" spans="1:4" ht="14.25">
      <c r="A137" s="53" t="s">
        <v>125</v>
      </c>
      <c r="B137" s="67">
        <v>688.64</v>
      </c>
      <c r="C137" s="66">
        <v>634.769198753347</v>
      </c>
      <c r="D137" s="54">
        <f t="shared" si="3"/>
        <v>8.5</v>
      </c>
    </row>
    <row r="138" spans="1:4" ht="20.25">
      <c r="A138" s="68" t="s">
        <v>128</v>
      </c>
      <c r="B138" s="69"/>
      <c r="C138" s="70"/>
      <c r="D138" s="46"/>
    </row>
    <row r="139" spans="1:4" ht="18.75">
      <c r="A139" s="71" t="s">
        <v>129</v>
      </c>
      <c r="B139" s="71"/>
      <c r="C139" s="71"/>
      <c r="D139" s="71"/>
    </row>
    <row r="140" spans="1:4" ht="18" customHeight="1">
      <c r="A140" s="72"/>
      <c r="B140" s="73"/>
      <c r="C140" s="74"/>
      <c r="D140" s="75" t="s">
        <v>2</v>
      </c>
    </row>
    <row r="141" spans="1:5" ht="28.5">
      <c r="A141" s="76" t="s">
        <v>130</v>
      </c>
      <c r="B141" s="77" t="s">
        <v>131</v>
      </c>
      <c r="C141" s="78" t="s">
        <v>25</v>
      </c>
      <c r="D141" s="79" t="s">
        <v>132</v>
      </c>
      <c r="E141" s="80" t="s">
        <v>133</v>
      </c>
    </row>
    <row r="142" spans="1:5" ht="14.25">
      <c r="A142" s="81" t="s">
        <v>134</v>
      </c>
      <c r="B142" s="82">
        <v>1951991</v>
      </c>
      <c r="C142" s="83" t="s">
        <v>135</v>
      </c>
      <c r="D142" s="84" t="s">
        <v>56</v>
      </c>
      <c r="E142" s="2" t="s">
        <v>56</v>
      </c>
    </row>
    <row r="143" spans="1:5" ht="14.25">
      <c r="A143" s="81" t="s">
        <v>136</v>
      </c>
      <c r="B143" s="82">
        <v>696690</v>
      </c>
      <c r="C143" s="85">
        <v>-0.6</v>
      </c>
      <c r="D143" s="84" t="s">
        <v>56</v>
      </c>
      <c r="E143" s="2">
        <v>4</v>
      </c>
    </row>
    <row r="144" spans="1:5" s="1" customFormat="1" ht="14.25">
      <c r="A144" s="81" t="s">
        <v>137</v>
      </c>
      <c r="B144" s="82">
        <v>138855</v>
      </c>
      <c r="C144" s="86">
        <v>1.8</v>
      </c>
      <c r="D144" s="84" t="s">
        <v>56</v>
      </c>
      <c r="E144" s="2">
        <v>1</v>
      </c>
    </row>
    <row r="145" spans="1:5" ht="14.25">
      <c r="A145" s="81" t="s">
        <v>138</v>
      </c>
      <c r="B145" s="82">
        <v>131438</v>
      </c>
      <c r="C145" s="86" t="s">
        <v>139</v>
      </c>
      <c r="D145" s="84" t="s">
        <v>56</v>
      </c>
      <c r="E145" s="2">
        <v>2</v>
      </c>
    </row>
    <row r="146" spans="1:5" ht="14.25">
      <c r="A146" s="81" t="s">
        <v>140</v>
      </c>
      <c r="B146" s="82">
        <v>249735</v>
      </c>
      <c r="C146" s="85">
        <v>-3.8</v>
      </c>
      <c r="D146" s="84" t="s">
        <v>56</v>
      </c>
      <c r="E146" s="2">
        <v>7</v>
      </c>
    </row>
    <row r="147" spans="1:5" ht="14.25">
      <c r="A147" s="81" t="s">
        <v>141</v>
      </c>
      <c r="B147" s="82">
        <v>107801</v>
      </c>
      <c r="C147" s="85">
        <v>-2.1</v>
      </c>
      <c r="D147" s="84" t="s">
        <v>56</v>
      </c>
      <c r="E147" s="2">
        <v>6</v>
      </c>
    </row>
    <row r="148" spans="1:5" ht="14.25">
      <c r="A148" s="81" t="s">
        <v>142</v>
      </c>
      <c r="B148" s="82">
        <v>291795</v>
      </c>
      <c r="C148" s="85">
        <v>-0.3</v>
      </c>
      <c r="D148" s="84" t="s">
        <v>56</v>
      </c>
      <c r="E148" s="2">
        <v>3</v>
      </c>
    </row>
    <row r="149" spans="1:5" ht="14.25">
      <c r="A149" s="81" t="s">
        <v>143</v>
      </c>
      <c r="B149" s="82">
        <v>335677</v>
      </c>
      <c r="C149" s="85">
        <v>-1.8</v>
      </c>
      <c r="D149" s="84" t="s">
        <v>56</v>
      </c>
      <c r="E149" s="2">
        <v>5</v>
      </c>
    </row>
    <row r="150" spans="1:5" ht="14.25">
      <c r="A150" s="81" t="s">
        <v>144</v>
      </c>
      <c r="B150" s="87" t="s">
        <v>56</v>
      </c>
      <c r="C150" s="88">
        <v>2.6</v>
      </c>
      <c r="D150" s="89">
        <v>100</v>
      </c>
      <c r="E150" s="2" t="s">
        <v>56</v>
      </c>
    </row>
    <row r="151" spans="1:5" ht="14.25">
      <c r="A151" s="81" t="s">
        <v>136</v>
      </c>
      <c r="B151" s="87" t="s">
        <v>56</v>
      </c>
      <c r="C151" s="90">
        <v>3.1</v>
      </c>
      <c r="D151" s="91">
        <v>20</v>
      </c>
      <c r="E151" s="2">
        <f>RANK(C151,C$151:C$158)</f>
        <v>2</v>
      </c>
    </row>
    <row r="152" spans="1:5" s="1" customFormat="1" ht="14.25">
      <c r="A152" s="81" t="s">
        <v>137</v>
      </c>
      <c r="B152" s="87" t="s">
        <v>56</v>
      </c>
      <c r="C152" s="90">
        <v>2.8</v>
      </c>
      <c r="D152" s="92">
        <v>10.1</v>
      </c>
      <c r="E152" s="2">
        <f aca="true" t="shared" si="4" ref="E152:E157">RANK(C152,C$151:C$158)</f>
        <v>4</v>
      </c>
    </row>
    <row r="153" spans="1:5" ht="14.25">
      <c r="A153" s="81" t="s">
        <v>138</v>
      </c>
      <c r="B153" s="87" t="s">
        <v>56</v>
      </c>
      <c r="C153" s="90">
        <v>2.3</v>
      </c>
      <c r="D153" s="92">
        <v>9.3</v>
      </c>
      <c r="E153" s="2">
        <f t="shared" si="4"/>
        <v>6</v>
      </c>
    </row>
    <row r="154" spans="1:5" ht="14.25">
      <c r="A154" s="81" t="s">
        <v>140</v>
      </c>
      <c r="B154" s="87" t="s">
        <v>56</v>
      </c>
      <c r="C154" s="90">
        <v>-0.4</v>
      </c>
      <c r="D154" s="91">
        <v>-0.6</v>
      </c>
      <c r="E154" s="2">
        <f t="shared" si="4"/>
        <v>8</v>
      </c>
    </row>
    <row r="155" spans="1:5" ht="14.25">
      <c r="A155" s="81" t="s">
        <v>141</v>
      </c>
      <c r="B155" s="87" t="s">
        <v>56</v>
      </c>
      <c r="C155" s="90">
        <v>2.7</v>
      </c>
      <c r="D155" s="91">
        <v>3.6</v>
      </c>
      <c r="E155" s="2">
        <f t="shared" si="4"/>
        <v>5</v>
      </c>
    </row>
    <row r="156" spans="1:5" ht="14.25">
      <c r="A156" s="81" t="s">
        <v>142</v>
      </c>
      <c r="B156" s="87" t="s">
        <v>56</v>
      </c>
      <c r="C156" s="90">
        <v>2.9</v>
      </c>
      <c r="D156" s="91">
        <v>10.1</v>
      </c>
      <c r="E156" s="2">
        <f t="shared" si="4"/>
        <v>3</v>
      </c>
    </row>
    <row r="157" spans="1:5" ht="14.25">
      <c r="A157" s="81" t="s">
        <v>143</v>
      </c>
      <c r="B157" s="87" t="s">
        <v>56</v>
      </c>
      <c r="C157" s="90">
        <v>-0.3</v>
      </c>
      <c r="D157" s="91">
        <v>-0.1</v>
      </c>
      <c r="E157" s="2">
        <f t="shared" si="4"/>
        <v>7</v>
      </c>
    </row>
    <row r="158" spans="1:5" ht="14.25">
      <c r="A158" s="81" t="s">
        <v>145</v>
      </c>
      <c r="B158" s="87" t="s">
        <v>56</v>
      </c>
      <c r="C158" s="90">
        <v>3.9</v>
      </c>
      <c r="D158" s="91">
        <v>47.6</v>
      </c>
      <c r="E158" s="2" t="s">
        <v>56</v>
      </c>
    </row>
    <row r="159" spans="1:5" ht="14.25">
      <c r="A159" s="81" t="s">
        <v>146</v>
      </c>
      <c r="B159" s="93" t="s">
        <v>56</v>
      </c>
      <c r="C159" s="94">
        <v>1.2</v>
      </c>
      <c r="D159" s="95">
        <v>100</v>
      </c>
      <c r="E159" s="2" t="s">
        <v>56</v>
      </c>
    </row>
    <row r="160" spans="1:5" ht="14.25">
      <c r="A160" s="96" t="s">
        <v>147</v>
      </c>
      <c r="B160" s="93" t="s">
        <v>56</v>
      </c>
      <c r="C160" s="94">
        <v>4.4</v>
      </c>
      <c r="D160" s="95">
        <v>47.1</v>
      </c>
      <c r="E160" s="97">
        <f>RANK(C160,C$160:C$166)</f>
        <v>2</v>
      </c>
    </row>
    <row r="161" spans="1:5" s="1" customFormat="1" ht="14.25">
      <c r="A161" s="96" t="s">
        <v>137</v>
      </c>
      <c r="B161" s="93" t="s">
        <v>56</v>
      </c>
      <c r="C161" s="94">
        <v>8.2</v>
      </c>
      <c r="D161" s="95">
        <v>41.3</v>
      </c>
      <c r="E161" s="97">
        <f aca="true" t="shared" si="5" ref="E161:E166">RANK(C161,C$160:C$166)</f>
        <v>1</v>
      </c>
    </row>
    <row r="162" spans="1:5" ht="14.25">
      <c r="A162" s="96" t="s">
        <v>138</v>
      </c>
      <c r="B162" s="93" t="s">
        <v>56</v>
      </c>
      <c r="C162" s="94">
        <v>4.4</v>
      </c>
      <c r="D162" s="95">
        <v>37.3</v>
      </c>
      <c r="E162" s="97">
        <f t="shared" si="5"/>
        <v>2</v>
      </c>
    </row>
    <row r="163" spans="1:5" ht="14.25">
      <c r="A163" s="96" t="s">
        <v>140</v>
      </c>
      <c r="B163" s="93" t="s">
        <v>56</v>
      </c>
      <c r="C163" s="94">
        <v>2.9</v>
      </c>
      <c r="D163" s="95">
        <v>28.7</v>
      </c>
      <c r="E163" s="97">
        <f t="shared" si="5"/>
        <v>4</v>
      </c>
    </row>
    <row r="164" spans="1:5" ht="14.25">
      <c r="A164" s="96" t="s">
        <v>141</v>
      </c>
      <c r="B164" s="93" t="s">
        <v>56</v>
      </c>
      <c r="C164" s="94">
        <v>-28.5</v>
      </c>
      <c r="D164" s="95">
        <v>-156</v>
      </c>
      <c r="E164" s="97">
        <f t="shared" si="5"/>
        <v>7</v>
      </c>
    </row>
    <row r="165" spans="1:5" ht="14.25">
      <c r="A165" s="96" t="s">
        <v>142</v>
      </c>
      <c r="B165" s="93" t="s">
        <v>56</v>
      </c>
      <c r="C165" s="94">
        <v>-9.9</v>
      </c>
      <c r="D165" s="95">
        <v>-98.6</v>
      </c>
      <c r="E165" s="97">
        <f t="shared" si="5"/>
        <v>6</v>
      </c>
    </row>
    <row r="166" spans="1:5" ht="14.25">
      <c r="A166" s="96" t="s">
        <v>148</v>
      </c>
      <c r="B166" s="93" t="s">
        <v>56</v>
      </c>
      <c r="C166" s="94">
        <v>2.3</v>
      </c>
      <c r="D166" s="95">
        <v>31.3</v>
      </c>
      <c r="E166" s="97">
        <f t="shared" si="5"/>
        <v>5</v>
      </c>
    </row>
    <row r="167" spans="1:5" ht="14.25">
      <c r="A167" s="96" t="s">
        <v>145</v>
      </c>
      <c r="B167" s="93" t="s">
        <v>56</v>
      </c>
      <c r="C167" s="94">
        <v>4</v>
      </c>
      <c r="D167" s="95">
        <v>39.4</v>
      </c>
      <c r="E167" s="2" t="s">
        <v>56</v>
      </c>
    </row>
    <row r="168" spans="1:5" ht="14.25">
      <c r="A168" s="96" t="s">
        <v>149</v>
      </c>
      <c r="B168" s="93" t="s">
        <v>56</v>
      </c>
      <c r="C168" s="94">
        <v>10.3</v>
      </c>
      <c r="D168" s="95">
        <v>129.49999999999997</v>
      </c>
      <c r="E168" s="2" t="s">
        <v>56</v>
      </c>
    </row>
    <row r="169" spans="1:5" ht="14.25">
      <c r="A169" s="81" t="s">
        <v>150</v>
      </c>
      <c r="B169" s="98">
        <v>868170.2</v>
      </c>
      <c r="C169" s="85">
        <v>-12.5</v>
      </c>
      <c r="D169" s="84">
        <v>100</v>
      </c>
      <c r="E169" s="2" t="s">
        <v>56</v>
      </c>
    </row>
    <row r="170" spans="1:5" ht="14.25">
      <c r="A170" s="81" t="s">
        <v>136</v>
      </c>
      <c r="B170" s="99">
        <v>356899.7673573507</v>
      </c>
      <c r="C170" s="85">
        <v>-11.8</v>
      </c>
      <c r="D170" s="100">
        <v>37</v>
      </c>
      <c r="E170" s="2">
        <f>RANK(C170,C$170:C$176)</f>
        <v>2</v>
      </c>
    </row>
    <row r="171" spans="1:5" s="1" customFormat="1" ht="14.25">
      <c r="A171" s="81" t="s">
        <v>137</v>
      </c>
      <c r="B171" s="99">
        <v>54950.93463568745</v>
      </c>
      <c r="C171" s="85">
        <v>-11.3</v>
      </c>
      <c r="D171" s="100">
        <v>0.4</v>
      </c>
      <c r="E171" s="2">
        <f aca="true" t="shared" si="6" ref="E171:E176">RANK(C171,C$170:C$176)</f>
        <v>1</v>
      </c>
    </row>
    <row r="172" spans="1:5" ht="14.25">
      <c r="A172" s="81" t="s">
        <v>138</v>
      </c>
      <c r="B172" s="99">
        <v>44048.4314692097</v>
      </c>
      <c r="C172" s="85">
        <v>-13.1</v>
      </c>
      <c r="D172" s="100">
        <v>5.6</v>
      </c>
      <c r="E172" s="2">
        <f t="shared" si="6"/>
        <v>4</v>
      </c>
    </row>
    <row r="173" spans="1:5" ht="14.25">
      <c r="A173" s="81" t="s">
        <v>140</v>
      </c>
      <c r="B173" s="99">
        <v>100929.49173898561</v>
      </c>
      <c r="C173" s="85">
        <v>-13.5</v>
      </c>
      <c r="D173" s="100">
        <v>12.1</v>
      </c>
      <c r="E173" s="2">
        <f t="shared" si="6"/>
        <v>7</v>
      </c>
    </row>
    <row r="174" spans="1:5" ht="14.25">
      <c r="A174" s="81" t="s">
        <v>141</v>
      </c>
      <c r="B174" s="99">
        <v>47695.30849286362</v>
      </c>
      <c r="C174" s="85">
        <v>-11.9</v>
      </c>
      <c r="D174" s="100">
        <v>5.4</v>
      </c>
      <c r="E174" s="2">
        <f t="shared" si="6"/>
        <v>3</v>
      </c>
    </row>
    <row r="175" spans="1:5" ht="14.25">
      <c r="A175" s="81" t="s">
        <v>142</v>
      </c>
      <c r="B175" s="99">
        <v>116923.76836363555</v>
      </c>
      <c r="C175" s="85">
        <v>-13.4</v>
      </c>
      <c r="D175" s="100">
        <v>20</v>
      </c>
      <c r="E175" s="2">
        <f t="shared" si="6"/>
        <v>6</v>
      </c>
    </row>
    <row r="176" spans="1:5" ht="14.25" customHeight="1">
      <c r="A176" s="81" t="s">
        <v>143</v>
      </c>
      <c r="B176" s="99">
        <v>146722.49794226745</v>
      </c>
      <c r="C176" s="85">
        <v>-13.2</v>
      </c>
      <c r="D176" s="100">
        <v>19.5</v>
      </c>
      <c r="E176" s="2">
        <f t="shared" si="6"/>
        <v>5</v>
      </c>
    </row>
    <row r="177" spans="1:5" ht="14.25" customHeight="1">
      <c r="A177" s="81" t="s">
        <v>151</v>
      </c>
      <c r="B177" s="101">
        <v>128364.2</v>
      </c>
      <c r="C177" s="102">
        <v>-6.6</v>
      </c>
      <c r="D177" s="84" t="s">
        <v>56</v>
      </c>
      <c r="E177" s="2" t="s">
        <v>56</v>
      </c>
    </row>
    <row r="178" spans="1:5" ht="14.25" customHeight="1">
      <c r="A178" s="81" t="s">
        <v>136</v>
      </c>
      <c r="B178" s="101">
        <v>23385</v>
      </c>
      <c r="C178" s="102">
        <v>-19.2</v>
      </c>
      <c r="D178" s="84" t="s">
        <v>56</v>
      </c>
      <c r="E178" s="2">
        <f>RANK(C178,C$178:C$184)</f>
        <v>5</v>
      </c>
    </row>
    <row r="179" spans="1:5" s="1" customFormat="1" ht="14.25" customHeight="1">
      <c r="A179" s="81" t="s">
        <v>137</v>
      </c>
      <c r="B179" s="101">
        <v>8855.9</v>
      </c>
      <c r="C179" s="102">
        <v>7.1</v>
      </c>
      <c r="D179" s="84" t="s">
        <v>56</v>
      </c>
      <c r="E179" s="2">
        <f aca="true" t="shared" si="7" ref="E179:E184">RANK(C179,C$178:C$184)</f>
        <v>3</v>
      </c>
    </row>
    <row r="180" spans="1:5" ht="14.25" customHeight="1">
      <c r="A180" s="81" t="s">
        <v>138</v>
      </c>
      <c r="B180" s="101">
        <v>20854.6</v>
      </c>
      <c r="C180" s="102">
        <v>7.6</v>
      </c>
      <c r="D180" s="84" t="s">
        <v>56</v>
      </c>
      <c r="E180" s="2">
        <f t="shared" si="7"/>
        <v>2</v>
      </c>
    </row>
    <row r="181" spans="1:5" ht="14.25" customHeight="1">
      <c r="A181" s="81" t="s">
        <v>140</v>
      </c>
      <c r="B181" s="101">
        <v>9310.4</v>
      </c>
      <c r="C181" s="102">
        <v>-23.5</v>
      </c>
      <c r="D181" s="84" t="s">
        <v>56</v>
      </c>
      <c r="E181" s="2">
        <f t="shared" si="7"/>
        <v>6</v>
      </c>
    </row>
    <row r="182" spans="1:5" ht="14.25" customHeight="1">
      <c r="A182" s="81" t="s">
        <v>141</v>
      </c>
      <c r="B182" s="101">
        <v>3536</v>
      </c>
      <c r="C182" s="102">
        <v>2.7</v>
      </c>
      <c r="D182" s="84" t="s">
        <v>56</v>
      </c>
      <c r="E182" s="2">
        <f t="shared" si="7"/>
        <v>4</v>
      </c>
    </row>
    <row r="183" spans="1:5" ht="14.25" customHeight="1">
      <c r="A183" s="81" t="s">
        <v>142</v>
      </c>
      <c r="B183" s="101">
        <v>8571.5</v>
      </c>
      <c r="C183" s="102">
        <v>9.4</v>
      </c>
      <c r="D183" s="84" t="s">
        <v>56</v>
      </c>
      <c r="E183" s="2">
        <f t="shared" si="7"/>
        <v>1</v>
      </c>
    </row>
    <row r="184" spans="1:5" ht="14.25" customHeight="1">
      <c r="A184" s="81" t="s">
        <v>143</v>
      </c>
      <c r="B184" s="101">
        <v>17187.8</v>
      </c>
      <c r="C184" s="102">
        <v>-25.5</v>
      </c>
      <c r="D184" s="84" t="s">
        <v>56</v>
      </c>
      <c r="E184" s="2">
        <f t="shared" si="7"/>
        <v>7</v>
      </c>
    </row>
    <row r="185" spans="1:5" ht="14.25" customHeight="1">
      <c r="A185" s="81" t="s">
        <v>145</v>
      </c>
      <c r="B185" s="101">
        <v>36663</v>
      </c>
      <c r="C185" s="102">
        <v>9</v>
      </c>
      <c r="D185" s="84" t="s">
        <v>56</v>
      </c>
      <c r="E185" s="2" t="s">
        <v>56</v>
      </c>
    </row>
    <row r="186" spans="1:5" ht="14.25">
      <c r="A186" s="103" t="s">
        <v>152</v>
      </c>
      <c r="B186" s="104">
        <v>187612</v>
      </c>
      <c r="C186" s="105">
        <v>9.5</v>
      </c>
      <c r="D186" s="84" t="s">
        <v>56</v>
      </c>
      <c r="E186" s="2" t="s">
        <v>56</v>
      </c>
    </row>
    <row r="187" spans="1:5" ht="14.25">
      <c r="A187" s="81" t="s">
        <v>136</v>
      </c>
      <c r="B187" s="93">
        <v>102565</v>
      </c>
      <c r="C187" s="95">
        <v>-14.6</v>
      </c>
      <c r="D187" s="84" t="s">
        <v>56</v>
      </c>
      <c r="E187" s="2">
        <f>RANK(C187,C$187:C$193)</f>
        <v>6</v>
      </c>
    </row>
    <row r="188" spans="1:5" s="1" customFormat="1" ht="14.25">
      <c r="A188" s="81" t="s">
        <v>137</v>
      </c>
      <c r="B188" s="93">
        <v>5021</v>
      </c>
      <c r="C188" s="95">
        <v>44.9</v>
      </c>
      <c r="D188" s="84" t="s">
        <v>56</v>
      </c>
      <c r="E188" s="2">
        <f aca="true" t="shared" si="8" ref="E188:E193">RANK(C188,C$187:C$193)</f>
        <v>4</v>
      </c>
    </row>
    <row r="189" spans="1:5" ht="14.25">
      <c r="A189" s="81" t="s">
        <v>138</v>
      </c>
      <c r="B189" s="93">
        <v>10169</v>
      </c>
      <c r="C189" s="95">
        <v>177.4</v>
      </c>
      <c r="D189" s="84" t="s">
        <v>56</v>
      </c>
      <c r="E189" s="2">
        <f t="shared" si="8"/>
        <v>1</v>
      </c>
    </row>
    <row r="190" spans="1:5" ht="14.25">
      <c r="A190" s="81" t="s">
        <v>140</v>
      </c>
      <c r="B190" s="93">
        <v>1625</v>
      </c>
      <c r="C190" s="95">
        <v>-76.8</v>
      </c>
      <c r="D190" s="84" t="s">
        <v>56</v>
      </c>
      <c r="E190" s="2">
        <f t="shared" si="8"/>
        <v>7</v>
      </c>
    </row>
    <row r="191" spans="1:5" ht="14.25">
      <c r="A191" s="81" t="s">
        <v>141</v>
      </c>
      <c r="B191" s="93">
        <v>3306</v>
      </c>
      <c r="C191" s="95">
        <v>103.6</v>
      </c>
      <c r="D191" s="84" t="s">
        <v>56</v>
      </c>
      <c r="E191" s="2">
        <f t="shared" si="8"/>
        <v>2</v>
      </c>
    </row>
    <row r="192" spans="1:5" ht="14.25">
      <c r="A192" s="81" t="s">
        <v>142</v>
      </c>
      <c r="B192" s="93">
        <v>15309</v>
      </c>
      <c r="C192" s="106">
        <v>42.7</v>
      </c>
      <c r="D192" s="84" t="s">
        <v>56</v>
      </c>
      <c r="E192" s="2">
        <f t="shared" si="8"/>
        <v>5</v>
      </c>
    </row>
    <row r="193" spans="1:5" ht="14.25">
      <c r="A193" s="81" t="s">
        <v>143</v>
      </c>
      <c r="B193" s="107">
        <v>49617</v>
      </c>
      <c r="C193" s="95">
        <v>100</v>
      </c>
      <c r="D193" s="84" t="s">
        <v>56</v>
      </c>
      <c r="E193" s="2">
        <f t="shared" si="8"/>
        <v>3</v>
      </c>
    </row>
    <row r="194" spans="1:5" ht="14.25">
      <c r="A194" s="81" t="s">
        <v>153</v>
      </c>
      <c r="B194" s="93">
        <v>480964</v>
      </c>
      <c r="C194" s="106">
        <v>-5.7</v>
      </c>
      <c r="D194" s="84" t="s">
        <v>56</v>
      </c>
      <c r="E194" s="2" t="s">
        <v>56</v>
      </c>
    </row>
    <row r="195" spans="1:5" ht="14.25">
      <c r="A195" s="81" t="s">
        <v>136</v>
      </c>
      <c r="B195" s="108">
        <v>246836</v>
      </c>
      <c r="C195" s="109">
        <v>-11.4</v>
      </c>
      <c r="D195" s="84" t="s">
        <v>56</v>
      </c>
      <c r="E195" s="2">
        <f>RANK(C195,C$195:C$201)</f>
        <v>6</v>
      </c>
    </row>
    <row r="196" spans="1:5" s="1" customFormat="1" ht="14.25">
      <c r="A196" s="81" t="s">
        <v>137</v>
      </c>
      <c r="B196" s="108">
        <v>36992</v>
      </c>
      <c r="C196" s="109">
        <v>12</v>
      </c>
      <c r="D196" s="84" t="s">
        <v>56</v>
      </c>
      <c r="E196" s="2">
        <f aca="true" t="shared" si="9" ref="E196:E201">RANK(C196,C$195:C$201)</f>
        <v>4</v>
      </c>
    </row>
    <row r="197" spans="1:5" ht="14.25">
      <c r="A197" s="81" t="s">
        <v>138</v>
      </c>
      <c r="B197" s="108">
        <v>45212</v>
      </c>
      <c r="C197" s="109">
        <v>17.5</v>
      </c>
      <c r="D197" s="84" t="s">
        <v>56</v>
      </c>
      <c r="E197" s="2">
        <f t="shared" si="9"/>
        <v>2</v>
      </c>
    </row>
    <row r="198" spans="1:5" ht="14.25">
      <c r="A198" s="81" t="s">
        <v>140</v>
      </c>
      <c r="B198" s="108">
        <v>43589</v>
      </c>
      <c r="C198" s="109">
        <v>-25.1</v>
      </c>
      <c r="D198" s="84" t="s">
        <v>56</v>
      </c>
      <c r="E198" s="2">
        <f t="shared" si="9"/>
        <v>7</v>
      </c>
    </row>
    <row r="199" spans="1:5" ht="14.25">
      <c r="A199" s="81" t="s">
        <v>141</v>
      </c>
      <c r="B199" s="108">
        <v>4533</v>
      </c>
      <c r="C199" s="109">
        <v>56.9</v>
      </c>
      <c r="D199" s="84" t="s">
        <v>56</v>
      </c>
      <c r="E199" s="2">
        <f t="shared" si="9"/>
        <v>1</v>
      </c>
    </row>
    <row r="200" spans="1:5" ht="14.25">
      <c r="A200" s="81" t="s">
        <v>142</v>
      </c>
      <c r="B200" s="108">
        <v>30515</v>
      </c>
      <c r="C200" s="109">
        <v>15</v>
      </c>
      <c r="D200" s="84" t="s">
        <v>56</v>
      </c>
      <c r="E200" s="2">
        <f t="shared" si="9"/>
        <v>3</v>
      </c>
    </row>
    <row r="201" spans="1:5" ht="14.25">
      <c r="A201" s="81" t="s">
        <v>143</v>
      </c>
      <c r="B201" s="108">
        <v>73287</v>
      </c>
      <c r="C201" s="109">
        <v>1</v>
      </c>
      <c r="D201" s="84" t="s">
        <v>56</v>
      </c>
      <c r="E201" s="2">
        <f t="shared" si="9"/>
        <v>5</v>
      </c>
    </row>
    <row r="202" spans="1:5" ht="14.25">
      <c r="A202" s="81" t="s">
        <v>154</v>
      </c>
      <c r="B202" s="110">
        <v>8995</v>
      </c>
      <c r="C202" s="111">
        <v>0.9</v>
      </c>
      <c r="D202" s="84" t="s">
        <v>56</v>
      </c>
      <c r="E202" s="2" t="s">
        <v>56</v>
      </c>
    </row>
    <row r="203" spans="1:7" ht="14.25">
      <c r="A203" s="81" t="s">
        <v>136</v>
      </c>
      <c r="B203" s="110">
        <v>9363</v>
      </c>
      <c r="C203" s="111">
        <v>1.1</v>
      </c>
      <c r="D203" s="84" t="s">
        <v>56</v>
      </c>
      <c r="E203" s="2">
        <f>RANK(C203,C$203:C$209)</f>
        <v>3</v>
      </c>
      <c r="F203" s="112"/>
      <c r="G203" s="113"/>
    </row>
    <row r="204" spans="1:6" s="1" customFormat="1" ht="14.25">
      <c r="A204" s="81" t="s">
        <v>137</v>
      </c>
      <c r="B204" s="110">
        <v>8672</v>
      </c>
      <c r="C204" s="111">
        <v>1.3</v>
      </c>
      <c r="D204" s="84" t="s">
        <v>56</v>
      </c>
      <c r="E204" s="2">
        <f aca="true" t="shared" si="10" ref="E204:E209">RANK(C204,C$203:C$209)</f>
        <v>2</v>
      </c>
      <c r="F204" s="112"/>
    </row>
    <row r="205" spans="1:5" ht="14.25">
      <c r="A205" s="81" t="s">
        <v>138</v>
      </c>
      <c r="B205" s="110">
        <v>8584</v>
      </c>
      <c r="C205" s="111">
        <v>1</v>
      </c>
      <c r="D205" s="84" t="s">
        <v>56</v>
      </c>
      <c r="E205" s="2">
        <f t="shared" si="10"/>
        <v>4</v>
      </c>
    </row>
    <row r="206" spans="1:5" ht="14.25">
      <c r="A206" s="81" t="s">
        <v>140</v>
      </c>
      <c r="B206" s="110">
        <v>9007</v>
      </c>
      <c r="C206" s="111">
        <v>0.8</v>
      </c>
      <c r="D206" s="84" t="s">
        <v>56</v>
      </c>
      <c r="E206" s="2">
        <f t="shared" si="10"/>
        <v>6</v>
      </c>
    </row>
    <row r="207" spans="1:5" ht="14.25">
      <c r="A207" s="81" t="s">
        <v>141</v>
      </c>
      <c r="B207" s="110">
        <v>8441</v>
      </c>
      <c r="C207" s="111">
        <v>1.5</v>
      </c>
      <c r="D207" s="84" t="s">
        <v>56</v>
      </c>
      <c r="E207" s="2">
        <f t="shared" si="10"/>
        <v>1</v>
      </c>
    </row>
    <row r="208" spans="1:5" ht="14.25">
      <c r="A208" s="81" t="s">
        <v>142</v>
      </c>
      <c r="B208" s="110">
        <v>8642</v>
      </c>
      <c r="C208" s="111">
        <v>0.7</v>
      </c>
      <c r="D208" s="84" t="s">
        <v>56</v>
      </c>
      <c r="E208" s="2">
        <f t="shared" si="10"/>
        <v>7</v>
      </c>
    </row>
    <row r="209" spans="1:5" ht="14.25">
      <c r="A209" s="81" t="s">
        <v>143</v>
      </c>
      <c r="B209" s="110">
        <v>8840</v>
      </c>
      <c r="C209" s="111">
        <v>0.9</v>
      </c>
      <c r="D209" s="84" t="s">
        <v>56</v>
      </c>
      <c r="E209" s="2">
        <f t="shared" si="10"/>
        <v>5</v>
      </c>
    </row>
    <row r="210" spans="1:5" ht="14.25">
      <c r="A210" s="114" t="s">
        <v>155</v>
      </c>
      <c r="B210" s="115">
        <v>3295</v>
      </c>
      <c r="C210" s="84">
        <v>5.6</v>
      </c>
      <c r="D210" s="84" t="s">
        <v>56</v>
      </c>
      <c r="E210" s="2" t="s">
        <v>56</v>
      </c>
    </row>
    <row r="211" spans="1:5" ht="14.25">
      <c r="A211" s="114" t="s">
        <v>136</v>
      </c>
      <c r="B211" s="116">
        <v>3757</v>
      </c>
      <c r="C211" s="100">
        <v>6</v>
      </c>
      <c r="D211" s="84" t="s">
        <v>56</v>
      </c>
      <c r="E211" s="2">
        <f>RANK(C211,C$211:C$217)</f>
        <v>2</v>
      </c>
    </row>
    <row r="212" spans="1:5" s="1" customFormat="1" ht="14.25">
      <c r="A212" s="114" t="s">
        <v>137</v>
      </c>
      <c r="B212" s="116">
        <v>3148</v>
      </c>
      <c r="C212" s="100">
        <v>5.9</v>
      </c>
      <c r="D212" s="84" t="s">
        <v>56</v>
      </c>
      <c r="E212" s="2">
        <f aca="true" t="shared" si="11" ref="E212:E217">RANK(C212,C$211:C$217)</f>
        <v>3</v>
      </c>
    </row>
    <row r="213" spans="1:5" ht="14.25">
      <c r="A213" s="114" t="s">
        <v>138</v>
      </c>
      <c r="B213" s="116">
        <v>2955</v>
      </c>
      <c r="C213" s="100">
        <v>6.1</v>
      </c>
      <c r="D213" s="84" t="s">
        <v>56</v>
      </c>
      <c r="E213" s="2">
        <f t="shared" si="11"/>
        <v>1</v>
      </c>
    </row>
    <row r="214" spans="1:5" ht="14.25">
      <c r="A214" s="114" t="s">
        <v>140</v>
      </c>
      <c r="B214" s="116">
        <v>2984</v>
      </c>
      <c r="C214" s="100">
        <v>5.8</v>
      </c>
      <c r="D214" s="84" t="s">
        <v>56</v>
      </c>
      <c r="E214" s="2">
        <f t="shared" si="11"/>
        <v>4</v>
      </c>
    </row>
    <row r="215" spans="1:5" ht="14.25">
      <c r="A215" s="114" t="s">
        <v>141</v>
      </c>
      <c r="B215" s="116">
        <v>2845</v>
      </c>
      <c r="C215" s="100">
        <v>5.7</v>
      </c>
      <c r="D215" s="84" t="s">
        <v>56</v>
      </c>
      <c r="E215" s="2">
        <f t="shared" si="11"/>
        <v>5</v>
      </c>
    </row>
    <row r="216" spans="1:5" ht="14.25">
      <c r="A216" s="114" t="s">
        <v>142</v>
      </c>
      <c r="B216" s="116">
        <v>3442</v>
      </c>
      <c r="C216" s="100">
        <v>5.5</v>
      </c>
      <c r="D216" s="84" t="s">
        <v>56</v>
      </c>
      <c r="E216" s="2">
        <f t="shared" si="11"/>
        <v>6</v>
      </c>
    </row>
    <row r="217" spans="1:5" ht="14.25">
      <c r="A217" s="114" t="s">
        <v>143</v>
      </c>
      <c r="B217" s="116">
        <v>3546</v>
      </c>
      <c r="C217" s="100">
        <v>5.4</v>
      </c>
      <c r="D217" s="84" t="s">
        <v>56</v>
      </c>
      <c r="E217" s="2">
        <f t="shared" si="11"/>
        <v>7</v>
      </c>
    </row>
    <row r="218" spans="1:5" ht="14.25">
      <c r="A218" s="117" t="s">
        <v>156</v>
      </c>
      <c r="B218" s="118">
        <v>115022</v>
      </c>
      <c r="C218" s="83">
        <v>-9.589536400936945</v>
      </c>
      <c r="D218" s="84" t="s">
        <v>56</v>
      </c>
      <c r="E218" s="2" t="s">
        <v>56</v>
      </c>
    </row>
    <row r="219" spans="1:5" ht="14.25">
      <c r="A219" s="81" t="s">
        <v>157</v>
      </c>
      <c r="B219" s="119">
        <v>12941</v>
      </c>
      <c r="C219" s="83">
        <v>-26.30829679403223</v>
      </c>
      <c r="D219" s="84" t="s">
        <v>56</v>
      </c>
      <c r="E219" s="2">
        <f>RANK(C219,C$219:C$225)</f>
        <v>6</v>
      </c>
    </row>
    <row r="220" spans="1:6" s="1" customFormat="1" ht="14.25">
      <c r="A220" s="81" t="s">
        <v>137</v>
      </c>
      <c r="B220" s="119">
        <v>7734</v>
      </c>
      <c r="C220" s="83">
        <v>8.852920478536241</v>
      </c>
      <c r="D220" s="84" t="s">
        <v>56</v>
      </c>
      <c r="E220" s="2">
        <f aca="true" t="shared" si="12" ref="E220:E225">RANK(C220,C$219:C$225)</f>
        <v>3</v>
      </c>
      <c r="F220" s="60"/>
    </row>
    <row r="221" spans="1:5" ht="14.25">
      <c r="A221" s="81" t="s">
        <v>138</v>
      </c>
      <c r="B221" s="119">
        <v>5265</v>
      </c>
      <c r="C221" s="83">
        <v>-8.018867924528301</v>
      </c>
      <c r="D221" s="84" t="s">
        <v>56</v>
      </c>
      <c r="E221" s="2">
        <f t="shared" si="12"/>
        <v>5</v>
      </c>
    </row>
    <row r="222" spans="1:5" ht="14.25">
      <c r="A222" s="81" t="s">
        <v>140</v>
      </c>
      <c r="B222" s="119">
        <v>7197</v>
      </c>
      <c r="C222" s="83">
        <v>-44.58304458304458</v>
      </c>
      <c r="D222" s="84" t="s">
        <v>56</v>
      </c>
      <c r="E222" s="2">
        <f t="shared" si="12"/>
        <v>7</v>
      </c>
    </row>
    <row r="223" spans="1:5" ht="14.25">
      <c r="A223" s="81" t="s">
        <v>141</v>
      </c>
      <c r="B223" s="119">
        <v>6628</v>
      </c>
      <c r="C223" s="83">
        <v>21.883045237219566</v>
      </c>
      <c r="D223" s="84" t="s">
        <v>56</v>
      </c>
      <c r="E223" s="2">
        <f t="shared" si="12"/>
        <v>2</v>
      </c>
    </row>
    <row r="224" spans="1:5" ht="14.25">
      <c r="A224" s="81" t="s">
        <v>142</v>
      </c>
      <c r="B224" s="119">
        <v>20540</v>
      </c>
      <c r="C224" s="83">
        <v>180.21828103683492</v>
      </c>
      <c r="D224" s="84" t="s">
        <v>56</v>
      </c>
      <c r="E224" s="2">
        <f t="shared" si="12"/>
        <v>1</v>
      </c>
    </row>
    <row r="225" spans="1:5" ht="13.5" customHeight="1">
      <c r="A225" s="120" t="s">
        <v>143</v>
      </c>
      <c r="B225" s="121">
        <v>18612</v>
      </c>
      <c r="C225" s="122">
        <v>6.775285411049279</v>
      </c>
      <c r="D225" s="122" t="s">
        <v>56</v>
      </c>
      <c r="E225" s="2">
        <f t="shared" si="12"/>
        <v>4</v>
      </c>
    </row>
    <row r="226" spans="1:4" ht="15" customHeight="1">
      <c r="A226" s="123" t="s">
        <v>158</v>
      </c>
      <c r="B226" s="123"/>
      <c r="C226" s="124"/>
      <c r="D226" s="125"/>
    </row>
  </sheetData>
  <sheetProtection/>
  <protectedRanges>
    <protectedRange sqref="B146:C146" name="区域1_6"/>
    <protectedRange sqref="B145:C145" name="区域1_8"/>
    <protectedRange sqref="B149:C149" name="区域1_12"/>
    <protectedRange sqref="B144:C144" name="区域1_5"/>
    <protectedRange sqref="B146:C146" name="区域1_6_1"/>
    <protectedRange sqref="B143" name="区域1_7"/>
    <protectedRange sqref="B145:C145" name="区域1_8_1"/>
    <protectedRange sqref="B147:C147" name="区域1_10"/>
    <protectedRange sqref="B149:C149" name="区域1_12_1"/>
    <protectedRange sqref="B148:C148" name="区域1_11"/>
  </protectedRanges>
  <mergeCells count="29">
    <mergeCell ref="A1:D1"/>
    <mergeCell ref="A2:D2"/>
    <mergeCell ref="C3:D3"/>
    <mergeCell ref="A20:D20"/>
    <mergeCell ref="A21:D21"/>
    <mergeCell ref="A22:D22"/>
    <mergeCell ref="A34:D34"/>
    <mergeCell ref="A35:D35"/>
    <mergeCell ref="A49:D49"/>
    <mergeCell ref="A50:D50"/>
    <mergeCell ref="C51:D51"/>
    <mergeCell ref="A58:D58"/>
    <mergeCell ref="A59:D59"/>
    <mergeCell ref="C60:D60"/>
    <mergeCell ref="A68:D68"/>
    <mergeCell ref="A69:D69"/>
    <mergeCell ref="C70:D70"/>
    <mergeCell ref="A85:D85"/>
    <mergeCell ref="A86:D86"/>
    <mergeCell ref="E86:H86"/>
    <mergeCell ref="C87:D87"/>
    <mergeCell ref="G87:H87"/>
    <mergeCell ref="A112:D112"/>
    <mergeCell ref="A113:D113"/>
    <mergeCell ref="C114:D114"/>
    <mergeCell ref="A120:D120"/>
    <mergeCell ref="A121:D121"/>
    <mergeCell ref="A139:D139"/>
    <mergeCell ref="A226:B22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2015-04-15T10:01:11Z</cp:lastPrinted>
  <dcterms:created xsi:type="dcterms:W3CDTF">2011-08-29T03:28:12Z</dcterms:created>
  <dcterms:modified xsi:type="dcterms:W3CDTF">2020-05-25T03:32:38Z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