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<sst xmlns="http://schemas.openxmlformats.org/spreadsheetml/2006/main" count="198" uniqueCount="163">
  <si>
    <t>广元市昭化区各单位2019年8月项目资金拨付情况公开表</t>
  </si>
  <si>
    <t>编制单位：区财政局</t>
  </si>
  <si>
    <t xml:space="preserve">截止2019年8月31日
</t>
  </si>
  <si>
    <t>单位：元</t>
  </si>
  <si>
    <t>单位</t>
  </si>
  <si>
    <t>项目内容</t>
  </si>
  <si>
    <t>8月份项目资金拨付金额</t>
  </si>
  <si>
    <t>拨款时间</t>
  </si>
  <si>
    <t>总计</t>
  </si>
  <si>
    <t>投资口</t>
  </si>
  <si>
    <t>广元昭化自然资源局昭化区分局</t>
  </si>
  <si>
    <t>小计</t>
  </si>
  <si>
    <t>结转2018年土地分割出让宗地成本费</t>
  </si>
  <si>
    <t xml:space="preserve">2018年广财综80、81号土地整理资金
</t>
  </si>
  <si>
    <t>地质灾害综合防治体建设</t>
  </si>
  <si>
    <t>结转2017年省投1批土地整理资金</t>
  </si>
  <si>
    <t>第三次全国国土调查工作经费</t>
  </si>
  <si>
    <t>地质灾害综合防治省级补助资金</t>
  </si>
  <si>
    <t xml:space="preserve">省投2批土地整理项目
</t>
  </si>
  <si>
    <t xml:space="preserve">2018年结转土地分割出让成本
</t>
  </si>
  <si>
    <t xml:space="preserve">地质灾害综合防治省级补助资金
</t>
  </si>
  <si>
    <t>香溪元村4社排危除险进度款</t>
  </si>
  <si>
    <t>广元市昭化区住房和城乡建设局</t>
  </si>
  <si>
    <t>鸭浮下穿工程款</t>
  </si>
  <si>
    <t>全省农村生活垃圾治理项目资金</t>
  </si>
  <si>
    <t xml:space="preserve">妇女儿童医疗保健楼建设
</t>
  </si>
  <si>
    <t>广元市昭化区发展和改革局</t>
  </si>
  <si>
    <t>川北红岩港粮食现代物流园区建设项目前期工作经费</t>
  </si>
  <si>
    <t>易地搬迁费</t>
  </si>
  <si>
    <t>紫云猕猴桃一二三产业融合发展项目资金</t>
  </si>
  <si>
    <t>经济建设口</t>
  </si>
  <si>
    <t>广元市昭化区工业发展集中区管理委员会</t>
  </si>
  <si>
    <t>家居成业城森林植被恢复费</t>
  </si>
  <si>
    <t>家居产业城外出招商费</t>
  </si>
  <si>
    <t>2018年家居产业城工作经费</t>
  </si>
  <si>
    <t xml:space="preserve">家居产业城节能评审费
</t>
  </si>
  <si>
    <t>2018年家居产业城工作经费及奖励金</t>
  </si>
  <si>
    <t>广元市昭化区经济信息化和科学技术局</t>
  </si>
  <si>
    <t>公共服务实施建设</t>
  </si>
  <si>
    <t>科技服务类补助</t>
  </si>
  <si>
    <t>广元市昭化区环境保护局</t>
  </si>
  <si>
    <t xml:space="preserve">2018年第一批环境保护专项资金
</t>
  </si>
  <si>
    <t xml:space="preserve">2017年嘉陵江流域广元段水污染综合治理项目专项资金
</t>
  </si>
  <si>
    <t xml:space="preserve">2018年第四批省级环保专项资金
</t>
  </si>
  <si>
    <t xml:space="preserve">2017年度三江流域水环境生态补偿资金
</t>
  </si>
  <si>
    <t>广元市昭化区区国资局</t>
  </si>
  <si>
    <t>广南高速被征地农民社会保险贷款本息</t>
  </si>
  <si>
    <t>广元市昭化区供销合作社联合社</t>
  </si>
  <si>
    <t>差旅费</t>
  </si>
  <si>
    <t>农财口</t>
  </si>
  <si>
    <t>广元市昭化区林业局</t>
  </si>
  <si>
    <t>文村乡云台村石板店易地扶贫搬迁费</t>
  </si>
  <si>
    <t>聚居点绿化配套工程款</t>
  </si>
  <si>
    <t>解决园林绿化项目建设资金</t>
  </si>
  <si>
    <t>天雄村环境整治工程费</t>
  </si>
  <si>
    <t xml:space="preserve">2019年元旦、春节氛围营造项目资金摆花费
</t>
  </si>
  <si>
    <t>园林绿化项目建设资金</t>
  </si>
  <si>
    <t>广元市昭化区农业农村局</t>
  </si>
  <si>
    <t>结转2018年农业生产救灾资金</t>
  </si>
  <si>
    <t>猪瘟防控救灾资金</t>
  </si>
  <si>
    <t>金融互动奖补资金</t>
  </si>
  <si>
    <t>非洲猪瘟应急防控</t>
  </si>
  <si>
    <t>结转2018年疫苗经费及动物疫病综合防控补助</t>
  </si>
  <si>
    <t xml:space="preserve">农村集体产权制度改革考察学费费用
</t>
  </si>
  <si>
    <t xml:space="preserve">农业发展资金广告费
</t>
  </si>
  <si>
    <t xml:space="preserve">百景田园及乡村振兴相关费用
</t>
  </si>
  <si>
    <t xml:space="preserve">2017年省级财政农业公共安全与生态资源保护利用工程资金
</t>
  </si>
  <si>
    <t xml:space="preserve">2018年生猪调出大县奖励资金
</t>
  </si>
  <si>
    <t>2018年省级财政农业公共安全与生态资源保护利用工程资金</t>
  </si>
  <si>
    <t xml:space="preserve">现代化农业推进工程
</t>
  </si>
  <si>
    <t xml:space="preserve">2018年省级财政农业公共安全与生态资源保护利用工程资金
</t>
  </si>
  <si>
    <t xml:space="preserve">灾后蔬菜恢复生产
</t>
  </si>
  <si>
    <t xml:space="preserve">2019年现代青年农场主培训费
</t>
  </si>
  <si>
    <t xml:space="preserve">2017年规模化大型沼气工程
</t>
  </si>
  <si>
    <t xml:space="preserve">沼液存储资金
</t>
  </si>
  <si>
    <t xml:space="preserve">柏林沟甜柿补助资金
</t>
  </si>
  <si>
    <t xml:space="preserve">仙和甜柿补助资金
</t>
  </si>
  <si>
    <t>青牛甜柿补助资金</t>
  </si>
  <si>
    <t xml:space="preserve">土地治理费
</t>
  </si>
  <si>
    <t xml:space="preserve">昭化泡菜全产业链建设项目补助
</t>
  </si>
  <si>
    <t>广元市昭化区水利局</t>
  </si>
  <si>
    <t xml:space="preserve">昭化古城防洪工程7.11洪灾修复工程勘察设计费
</t>
  </si>
  <si>
    <t xml:space="preserve">水资源规划编制费用
</t>
  </si>
  <si>
    <t xml:space="preserve">城区自来水工程水毁修复工程
</t>
  </si>
  <si>
    <t>行政政法口</t>
  </si>
  <si>
    <t>广元市昭化区区委农村工作委员会</t>
  </si>
  <si>
    <t xml:space="preserve">2018年农村综合改革转移支付“四好村”奖补资金
</t>
  </si>
  <si>
    <t>广元市昭化区司法局</t>
  </si>
  <si>
    <t xml:space="preserve">办案业务费
</t>
  </si>
  <si>
    <t>社保口</t>
  </si>
  <si>
    <t>广元市昭化区卫生健康局</t>
  </si>
  <si>
    <t>基本公共卫生服务资金</t>
  </si>
  <si>
    <t>民工工资</t>
  </si>
  <si>
    <t>广元市昭化区残疾人联合会</t>
  </si>
  <si>
    <t xml:space="preserve">残疾人就业和扶贫
</t>
  </si>
  <si>
    <t>广元市昭化区民政局</t>
  </si>
  <si>
    <t xml:space="preserve">流浪乞讨费
</t>
  </si>
  <si>
    <t>优抚资金</t>
  </si>
  <si>
    <t>虎跳敬老院供养人员生活费及运行经费</t>
  </si>
  <si>
    <t xml:space="preserve">脱贫攻坚工作经费
</t>
  </si>
  <si>
    <t xml:space="preserve">农村公办养老机构适老化改造提升项目
</t>
  </si>
  <si>
    <t xml:space="preserve">卫子敬老院建设
</t>
  </si>
  <si>
    <t>广元市昭化区人力资源和社会保障局</t>
  </si>
  <si>
    <t>就业创业工作经费</t>
  </si>
  <si>
    <t xml:space="preserve">  就业创业工作费</t>
  </si>
  <si>
    <t>广元市昭化区红十字会</t>
  </si>
  <si>
    <t>2018年培训讲课费</t>
  </si>
  <si>
    <t>广元市昭化区妇幼保健院</t>
  </si>
  <si>
    <t>教科文股</t>
  </si>
  <si>
    <t>广元市昭化区教育局</t>
  </si>
  <si>
    <t xml:space="preserve">元坝中学老校区园林文化建设
</t>
  </si>
  <si>
    <t xml:space="preserve"> 元坝中学老校区功能室改造费    </t>
  </si>
  <si>
    <t>元坝中学新校区男生公寓风貌改造</t>
  </si>
  <si>
    <t xml:space="preserve">元坝中学中学大门改造项目
</t>
  </si>
  <si>
    <t xml:space="preserve">元坝中学新校区女生公寓风貌改造
</t>
  </si>
  <si>
    <t xml:space="preserve">元坝中学新校区多功能会议室及学术报告厅装修项目
</t>
  </si>
  <si>
    <t>元坝中学新校区办公楼卫生间改造费</t>
  </si>
  <si>
    <t>元坝中学老校区综合实验楼卫生间改造项目</t>
  </si>
  <si>
    <t xml:space="preserve">元坝中学新校区教学楼卫生间改造费
</t>
  </si>
  <si>
    <t>元坝中学设施设备采购款</t>
  </si>
  <si>
    <t xml:space="preserve">元坝中学老校区教学楼卫生间改造费
</t>
  </si>
  <si>
    <t xml:space="preserve">2018年改薄项目（梅树小学综合楼）
</t>
  </si>
  <si>
    <t xml:space="preserve">2018年改薄项目（白果小学维修)
</t>
  </si>
  <si>
    <t xml:space="preserve">2018年第二批学前教育资金（白果小学幼儿园）
</t>
  </si>
  <si>
    <t xml:space="preserve">2018年校舍维修改造（卫子小学）
</t>
  </si>
  <si>
    <t>灾后重建项目</t>
  </si>
  <si>
    <t>广元市昭化区文化旅游和体育局</t>
  </si>
  <si>
    <t>2017年昭化乐楼常态化演出</t>
  </si>
  <si>
    <t>昭化古城安保项目6、7月民工工资</t>
  </si>
  <si>
    <t>昭化古城安保项目监理费</t>
  </si>
  <si>
    <t>昭化古城消防工程</t>
  </si>
  <si>
    <t>广元市昭化区委宣传部</t>
  </si>
  <si>
    <t>脱贫攻坚重点宣传媒体合作经费</t>
  </si>
  <si>
    <t>中国改革报宣传费</t>
  </si>
  <si>
    <t>乡财口</t>
  </si>
  <si>
    <t>广元市昭化区昭化镇人民政府</t>
  </si>
  <si>
    <t xml:space="preserve">筹备市委市政府现场会环境整治项目
</t>
  </si>
  <si>
    <t xml:space="preserve">天雄村人居环境整治项目
</t>
  </si>
  <si>
    <t>广元市昭化区红岩镇人民政府</t>
  </si>
  <si>
    <t>集体青苗补偿款</t>
  </si>
  <si>
    <t xml:space="preserve">村级活动建设
</t>
  </si>
  <si>
    <t>防汛救济物资</t>
  </si>
  <si>
    <t>广元市昭化区梅树乡人民政府</t>
  </si>
  <si>
    <t>梅树乡梓潼村2017年财政涉农奖补资金</t>
  </si>
  <si>
    <t>烤烟资金</t>
  </si>
  <si>
    <t>广元市昭化区射箭乡人民政府</t>
  </si>
  <si>
    <t>安全社区建设资金</t>
  </si>
  <si>
    <t>广元市昭化区石井铺镇人民政府</t>
  </si>
  <si>
    <t>脱贫攻坚经费</t>
  </si>
  <si>
    <t>广元市昭化区虎跳镇人民政府</t>
  </si>
  <si>
    <t>三公村暴雨洪灾资金</t>
  </si>
  <si>
    <t>广元市昭化区明觉镇人民政府</t>
  </si>
  <si>
    <t>春节氛围营造费用</t>
  </si>
  <si>
    <t>广元市昭化区王家镇人民政府</t>
  </si>
  <si>
    <t>烤房建设款</t>
  </si>
  <si>
    <t>产业发展资金</t>
  </si>
  <si>
    <t>广元市昭化区清水乡人民政府</t>
  </si>
  <si>
    <t xml:space="preserve">2018年脱贫攻坚工作经费
</t>
  </si>
  <si>
    <t>财政专户</t>
  </si>
  <si>
    <t xml:space="preserve">广元市昭化区财政局社会保障 </t>
  </si>
  <si>
    <t>城乡居民基本养老保险补助经费</t>
  </si>
  <si>
    <t>2018年中央财政农业生产发展资金</t>
  </si>
  <si>
    <t>年省级菜篮子工程建设资金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</si>
</sst>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[DBNum1][$-804]m&quot;月&quot;d&quot;日&quot;;@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42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3" fillId="0" borderId="0" xfId="41" applyNumberFormat="1" applyFont="1" applyFill="1" applyBorder="1" applyAlignment="1">
      <alignment vertical="center" wrapText="1"/>
    </xf>
    <xf numFmtId="177" fontId="3" fillId="0" borderId="10" xfId="41" applyNumberFormat="1" applyFont="1" applyFill="1" applyBorder="1" applyAlignment="1">
      <alignment vertical="center"/>
    </xf>
    <xf numFmtId="0" fontId="3" fillId="0" borderId="10" xfId="41" applyNumberFormat="1" applyFont="1" applyFill="1" applyBorder="1" applyAlignment="1">
      <alignment vertical="center" wrapText="1"/>
    </xf>
    <xf numFmtId="0" fontId="4" fillId="0" borderId="0" xfId="4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4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0" xfId="41" applyNumberFormat="1" applyFont="1" applyFill="1" applyBorder="1" applyAlignment="1">
      <alignment vertical="center"/>
    </xf>
    <xf numFmtId="0" fontId="3" fillId="0" borderId="0" xfId="41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42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58" fontId="2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58" fontId="2" fillId="33" borderId="10" xfId="0" applyNumberFormat="1" applyFont="1" applyFill="1" applyBorder="1" applyAlignment="1">
      <alignment horizontal="right" vertical="center"/>
    </xf>
    <xf numFmtId="58" fontId="3" fillId="33" borderId="10" xfId="41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7" fontId="5" fillId="0" borderId="10" xfId="41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="115" zoomScaleNormal="115" zoomScaleSheetLayoutView="100" zoomScalePageLayoutView="0" workbookViewId="0" topLeftCell="A1">
      <selection activeCell="G62" sqref="G62"/>
    </sheetView>
  </sheetViews>
  <sheetFormatPr defaultColWidth="9.00390625" defaultRowHeight="17.25" customHeight="1"/>
  <cols>
    <col min="1" max="1" width="26.75390625" style="8" customWidth="1"/>
    <col min="2" max="2" width="31.25390625" style="8" customWidth="1"/>
    <col min="3" max="3" width="17.375" style="8" customWidth="1"/>
    <col min="4" max="4" width="10.75390625" style="8" customWidth="1"/>
    <col min="5" max="5" width="15.125" style="8" customWidth="1"/>
    <col min="6" max="6" width="10.875" style="8" customWidth="1"/>
    <col min="7" max="10" width="9.00390625" style="8" customWidth="1"/>
    <col min="11" max="11" width="27.75390625" style="8" customWidth="1"/>
    <col min="12" max="16384" width="9.00390625" style="8" customWidth="1"/>
  </cols>
  <sheetData>
    <row r="1" spans="1:5" ht="17.25" customHeight="1">
      <c r="A1" s="32" t="s">
        <v>0</v>
      </c>
      <c r="B1" s="32"/>
      <c r="C1" s="32"/>
      <c r="D1" s="32"/>
      <c r="E1" s="7"/>
    </row>
    <row r="2" spans="1:6" ht="17.25" customHeight="1">
      <c r="A2" s="8" t="s">
        <v>1</v>
      </c>
      <c r="B2" s="33" t="s">
        <v>2</v>
      </c>
      <c r="C2" s="33"/>
      <c r="D2" s="16" t="s">
        <v>3</v>
      </c>
      <c r="F2" s="9"/>
    </row>
    <row r="3" spans="1:5" ht="25.5" customHeight="1">
      <c r="A3" s="2" t="s">
        <v>4</v>
      </c>
      <c r="B3" s="2" t="s">
        <v>5</v>
      </c>
      <c r="C3" s="2" t="s">
        <v>6</v>
      </c>
      <c r="D3" s="2" t="s">
        <v>7</v>
      </c>
      <c r="E3" s="10"/>
    </row>
    <row r="4" spans="1:4" ht="17.25" customHeight="1">
      <c r="A4" s="1"/>
      <c r="B4" s="11" t="s">
        <v>8</v>
      </c>
      <c r="C4" s="23">
        <f>C5+C25+C45+C84+C89+C109+C136+C161</f>
        <v>71520813.5</v>
      </c>
      <c r="D4" s="1"/>
    </row>
    <row r="5" spans="1:4" ht="17.25" customHeight="1">
      <c r="A5" s="34" t="s">
        <v>9</v>
      </c>
      <c r="B5" s="34"/>
      <c r="C5" s="23">
        <f>SUM(C6+C17+C21)</f>
        <v>20170191.91</v>
      </c>
      <c r="D5" s="1"/>
    </row>
    <row r="6" spans="1:4" ht="17.25" customHeight="1">
      <c r="A6" s="36" t="s">
        <v>10</v>
      </c>
      <c r="B6" s="11" t="s">
        <v>11</v>
      </c>
      <c r="C6" s="23">
        <f>SUM(C7:C16)</f>
        <v>5817391.91</v>
      </c>
      <c r="D6" s="1"/>
    </row>
    <row r="7" spans="1:9" ht="17.25" customHeight="1">
      <c r="A7" s="36"/>
      <c r="B7" s="1" t="s">
        <v>12</v>
      </c>
      <c r="C7" s="14">
        <v>90000</v>
      </c>
      <c r="D7" s="24">
        <v>43678</v>
      </c>
      <c r="E7" s="19"/>
      <c r="G7" s="18"/>
      <c r="I7" s="19"/>
    </row>
    <row r="8" spans="1:11" ht="17.25" customHeight="1">
      <c r="A8" s="36"/>
      <c r="B8" s="3" t="s">
        <v>13</v>
      </c>
      <c r="C8" s="14">
        <v>20000</v>
      </c>
      <c r="D8" s="24">
        <v>43700</v>
      </c>
      <c r="E8" s="19"/>
      <c r="F8" s="19"/>
      <c r="K8" s="15"/>
    </row>
    <row r="9" spans="1:5" ht="17.25" customHeight="1">
      <c r="A9" s="36"/>
      <c r="B9" s="3" t="s">
        <v>14</v>
      </c>
      <c r="C9" s="14">
        <v>552280</v>
      </c>
      <c r="D9" s="24">
        <v>43700</v>
      </c>
      <c r="E9" s="19"/>
    </row>
    <row r="10" spans="1:4" ht="17.25" customHeight="1">
      <c r="A10" s="36"/>
      <c r="B10" s="3" t="s">
        <v>15</v>
      </c>
      <c r="C10" s="14">
        <v>1667684</v>
      </c>
      <c r="D10" s="24">
        <v>43700</v>
      </c>
    </row>
    <row r="11" spans="1:11" ht="17.25" customHeight="1">
      <c r="A11" s="36"/>
      <c r="B11" s="3" t="s">
        <v>16</v>
      </c>
      <c r="C11" s="14">
        <v>1712940</v>
      </c>
      <c r="D11" s="24">
        <v>43700</v>
      </c>
      <c r="K11" s="15"/>
    </row>
    <row r="12" spans="1:4" ht="17.25" customHeight="1">
      <c r="A12" s="36"/>
      <c r="B12" s="3" t="s">
        <v>17</v>
      </c>
      <c r="C12" s="14">
        <v>790000</v>
      </c>
      <c r="D12" s="24">
        <v>43700</v>
      </c>
    </row>
    <row r="13" spans="1:4" ht="17.25" customHeight="1">
      <c r="A13" s="36"/>
      <c r="B13" s="3" t="s">
        <v>18</v>
      </c>
      <c r="C13" s="14">
        <v>360000</v>
      </c>
      <c r="D13" s="24">
        <v>43700</v>
      </c>
    </row>
    <row r="14" spans="1:4" ht="17.25" customHeight="1">
      <c r="A14" s="36"/>
      <c r="B14" s="3" t="s">
        <v>19</v>
      </c>
      <c r="C14" s="14">
        <v>131000</v>
      </c>
      <c r="D14" s="24">
        <v>43700</v>
      </c>
    </row>
    <row r="15" spans="1:4" ht="17.25" customHeight="1">
      <c r="A15" s="36"/>
      <c r="B15" s="3" t="s">
        <v>20</v>
      </c>
      <c r="C15" s="14">
        <v>324687.91</v>
      </c>
      <c r="D15" s="24">
        <v>43700</v>
      </c>
    </row>
    <row r="16" spans="1:4" ht="17.25" customHeight="1">
      <c r="A16" s="36"/>
      <c r="B16" s="3" t="s">
        <v>21</v>
      </c>
      <c r="C16" s="14">
        <v>168800</v>
      </c>
      <c r="D16" s="24">
        <v>43692</v>
      </c>
    </row>
    <row r="17" spans="1:4" ht="17.25" customHeight="1">
      <c r="A17" s="36" t="s">
        <v>22</v>
      </c>
      <c r="B17" s="26" t="s">
        <v>11</v>
      </c>
      <c r="C17" s="31">
        <f>SUM(C18:C20)</f>
        <v>3952800</v>
      </c>
      <c r="D17" s="24"/>
    </row>
    <row r="18" spans="1:4" ht="17.25" customHeight="1">
      <c r="A18" s="36"/>
      <c r="B18" s="1" t="s">
        <v>23</v>
      </c>
      <c r="C18" s="14">
        <v>2000000</v>
      </c>
      <c r="D18" s="22">
        <v>43703</v>
      </c>
    </row>
    <row r="19" spans="1:4" ht="17.25" customHeight="1">
      <c r="A19" s="36"/>
      <c r="B19" s="1" t="s">
        <v>24</v>
      </c>
      <c r="C19" s="14">
        <v>1750000</v>
      </c>
      <c r="D19" s="22">
        <v>43703</v>
      </c>
    </row>
    <row r="20" spans="1:4" ht="17.25" customHeight="1">
      <c r="A20" s="36"/>
      <c r="B20" s="3" t="s">
        <v>25</v>
      </c>
      <c r="C20" s="14">
        <v>202800</v>
      </c>
      <c r="D20" s="22">
        <v>43704</v>
      </c>
    </row>
    <row r="21" spans="1:4" ht="17.25" customHeight="1">
      <c r="A21" s="36" t="s">
        <v>26</v>
      </c>
      <c r="B21" s="26" t="s">
        <v>11</v>
      </c>
      <c r="C21" s="31">
        <f>SUM(C22:C24)</f>
        <v>10400000</v>
      </c>
      <c r="D21" s="22"/>
    </row>
    <row r="22" spans="1:4" ht="32.25" customHeight="1">
      <c r="A22" s="36"/>
      <c r="B22" s="6" t="s">
        <v>27</v>
      </c>
      <c r="C22" s="14">
        <v>300000</v>
      </c>
      <c r="D22" s="22">
        <v>43703</v>
      </c>
    </row>
    <row r="23" spans="1:4" ht="32.25" customHeight="1">
      <c r="A23" s="36"/>
      <c r="B23" s="6" t="s">
        <v>28</v>
      </c>
      <c r="C23" s="14">
        <v>10000000</v>
      </c>
      <c r="D23" s="22">
        <v>43704</v>
      </c>
    </row>
    <row r="24" spans="1:4" ht="32.25" customHeight="1">
      <c r="A24" s="36"/>
      <c r="B24" s="17" t="s">
        <v>29</v>
      </c>
      <c r="C24" s="14">
        <v>100000</v>
      </c>
      <c r="D24" s="22">
        <v>43704</v>
      </c>
    </row>
    <row r="25" spans="1:4" ht="17.25" customHeight="1">
      <c r="A25" s="34" t="s">
        <v>30</v>
      </c>
      <c r="B25" s="34"/>
      <c r="C25" s="31">
        <f>SUM(C26+C33+C36+C41+C43)</f>
        <v>21187069</v>
      </c>
      <c r="D25" s="1"/>
    </row>
    <row r="26" spans="1:4" ht="24.75" customHeight="1">
      <c r="A26" s="37" t="s">
        <v>31</v>
      </c>
      <c r="B26" s="11" t="s">
        <v>11</v>
      </c>
      <c r="C26" s="31">
        <f>SUM(C27:C32)</f>
        <v>3602218</v>
      </c>
      <c r="D26" s="1"/>
    </row>
    <row r="27" spans="1:4" ht="24" customHeight="1">
      <c r="A27" s="37"/>
      <c r="B27" s="1" t="s">
        <v>32</v>
      </c>
      <c r="C27" s="14">
        <v>3240796</v>
      </c>
      <c r="D27" s="24">
        <v>43679</v>
      </c>
    </row>
    <row r="28" spans="1:4" ht="24" customHeight="1">
      <c r="A28" s="37"/>
      <c r="B28" s="1" t="s">
        <v>33</v>
      </c>
      <c r="C28" s="14">
        <v>8408</v>
      </c>
      <c r="D28" s="24">
        <v>43700</v>
      </c>
    </row>
    <row r="29" spans="1:4" ht="27.75" customHeight="1">
      <c r="A29" s="37"/>
      <c r="B29" s="1" t="s">
        <v>34</v>
      </c>
      <c r="C29" s="14">
        <v>261787</v>
      </c>
      <c r="D29" s="24">
        <v>43700</v>
      </c>
    </row>
    <row r="30" spans="1:4" ht="22.5" customHeight="1">
      <c r="A30" s="37"/>
      <c r="B30" s="1" t="s">
        <v>34</v>
      </c>
      <c r="C30" s="14">
        <v>64791</v>
      </c>
      <c r="D30" s="24">
        <v>43700</v>
      </c>
    </row>
    <row r="31" spans="1:4" ht="26.25" customHeight="1">
      <c r="A31" s="37"/>
      <c r="B31" s="3" t="s">
        <v>35</v>
      </c>
      <c r="C31" s="14">
        <v>20000</v>
      </c>
      <c r="D31" s="24">
        <v>43700</v>
      </c>
    </row>
    <row r="32" spans="1:4" ht="28.5" customHeight="1">
      <c r="A32" s="37"/>
      <c r="B32" s="3" t="s">
        <v>36</v>
      </c>
      <c r="C32" s="14">
        <v>6436</v>
      </c>
      <c r="D32" s="24">
        <v>43704</v>
      </c>
    </row>
    <row r="33" spans="1:4" ht="28.5" customHeight="1">
      <c r="A33" s="37" t="s">
        <v>37</v>
      </c>
      <c r="B33" s="26" t="s">
        <v>11</v>
      </c>
      <c r="C33" s="31">
        <f>SUM(C34:C35)</f>
        <v>9002460</v>
      </c>
      <c r="D33" s="24"/>
    </row>
    <row r="34" spans="1:4" ht="24" customHeight="1">
      <c r="A34" s="37"/>
      <c r="B34" s="1" t="s">
        <v>38</v>
      </c>
      <c r="C34" s="14">
        <v>9000000</v>
      </c>
      <c r="D34" s="24">
        <v>43683</v>
      </c>
    </row>
    <row r="35" spans="1:4" ht="24.75" customHeight="1">
      <c r="A35" s="37"/>
      <c r="B35" s="1" t="s">
        <v>39</v>
      </c>
      <c r="C35" s="14">
        <v>2460</v>
      </c>
      <c r="D35" s="24">
        <v>43692</v>
      </c>
    </row>
    <row r="36" spans="1:4" ht="24.75" customHeight="1">
      <c r="A36" s="36" t="s">
        <v>40</v>
      </c>
      <c r="B36" s="11" t="s">
        <v>11</v>
      </c>
      <c r="C36" s="31">
        <f>SUM(C37:C40)</f>
        <v>2061350</v>
      </c>
      <c r="D36" s="24"/>
    </row>
    <row r="37" spans="1:11" ht="33" customHeight="1">
      <c r="A37" s="36"/>
      <c r="B37" s="3" t="s">
        <v>41</v>
      </c>
      <c r="C37" s="20">
        <v>1020000</v>
      </c>
      <c r="D37" s="22">
        <v>43700</v>
      </c>
      <c r="K37" s="15"/>
    </row>
    <row r="38" spans="1:4" ht="27" customHeight="1">
      <c r="A38" s="36"/>
      <c r="B38" s="3" t="s">
        <v>42</v>
      </c>
      <c r="C38" s="20">
        <v>909300</v>
      </c>
      <c r="D38" s="22">
        <v>43700</v>
      </c>
    </row>
    <row r="39" spans="1:4" ht="17.25" customHeight="1">
      <c r="A39" s="36"/>
      <c r="B39" s="3" t="s">
        <v>43</v>
      </c>
      <c r="C39" s="20">
        <v>111280</v>
      </c>
      <c r="D39" s="22">
        <v>43700</v>
      </c>
    </row>
    <row r="40" spans="1:4" ht="32.25" customHeight="1">
      <c r="A40" s="36"/>
      <c r="B40" s="3" t="s">
        <v>44</v>
      </c>
      <c r="C40" s="20">
        <v>20770</v>
      </c>
      <c r="D40" s="22">
        <v>43700</v>
      </c>
    </row>
    <row r="41" spans="1:4" ht="32.25" customHeight="1">
      <c r="A41" s="36" t="s">
        <v>45</v>
      </c>
      <c r="B41" s="26" t="s">
        <v>11</v>
      </c>
      <c r="C41" s="23">
        <f>SUM(C42)</f>
        <v>6517361</v>
      </c>
      <c r="D41" s="22"/>
    </row>
    <row r="42" spans="1:4" ht="17.25" customHeight="1">
      <c r="A42" s="36"/>
      <c r="B42" s="1" t="s">
        <v>46</v>
      </c>
      <c r="C42" s="14">
        <v>6517361</v>
      </c>
      <c r="D42" s="22">
        <v>43703</v>
      </c>
    </row>
    <row r="43" spans="1:4" ht="17.25" customHeight="1">
      <c r="A43" s="36" t="s">
        <v>47</v>
      </c>
      <c r="B43" s="11" t="s">
        <v>11</v>
      </c>
      <c r="C43" s="31">
        <f>SUM(C44)</f>
        <v>3680</v>
      </c>
      <c r="D43" s="22"/>
    </row>
    <row r="44" spans="1:4" ht="17.25" customHeight="1">
      <c r="A44" s="36"/>
      <c r="B44" s="1" t="s">
        <v>48</v>
      </c>
      <c r="C44" s="14">
        <v>3680</v>
      </c>
      <c r="D44" s="22">
        <v>43692</v>
      </c>
    </row>
    <row r="45" spans="1:4" ht="28.5" customHeight="1">
      <c r="A45" s="35" t="s">
        <v>49</v>
      </c>
      <c r="B45" s="35"/>
      <c r="C45" s="31">
        <f>SUM(C46+C53+C80)</f>
        <v>5244637.1</v>
      </c>
      <c r="D45" s="24"/>
    </row>
    <row r="46" spans="1:4" ht="28.5" customHeight="1">
      <c r="A46" s="36" t="s">
        <v>50</v>
      </c>
      <c r="B46" s="26" t="s">
        <v>11</v>
      </c>
      <c r="C46" s="31">
        <f>SUM(C47:C52)</f>
        <v>1720368.1</v>
      </c>
      <c r="D46" s="24"/>
    </row>
    <row r="47" spans="1:4" ht="17.25" customHeight="1">
      <c r="A47" s="36"/>
      <c r="B47" s="1" t="s">
        <v>51</v>
      </c>
      <c r="C47" s="14">
        <v>8360</v>
      </c>
      <c r="D47" s="24">
        <v>43700</v>
      </c>
    </row>
    <row r="48" spans="1:4" ht="17.25" customHeight="1">
      <c r="A48" s="36"/>
      <c r="B48" s="1" t="s">
        <v>52</v>
      </c>
      <c r="C48" s="14">
        <v>135240.6</v>
      </c>
      <c r="D48" s="24">
        <v>43700</v>
      </c>
    </row>
    <row r="49" spans="1:4" ht="17.25" customHeight="1">
      <c r="A49" s="36"/>
      <c r="B49" s="1" t="s">
        <v>53</v>
      </c>
      <c r="C49" s="14">
        <v>67591</v>
      </c>
      <c r="D49" s="24">
        <v>43704</v>
      </c>
    </row>
    <row r="50" spans="1:4" ht="17.25" customHeight="1">
      <c r="A50" s="36"/>
      <c r="B50" s="17" t="s">
        <v>54</v>
      </c>
      <c r="C50" s="14">
        <v>156248.9</v>
      </c>
      <c r="D50" s="24">
        <v>43704</v>
      </c>
    </row>
    <row r="51" spans="1:4" ht="28.5" customHeight="1">
      <c r="A51" s="36"/>
      <c r="B51" s="17" t="s">
        <v>55</v>
      </c>
      <c r="C51" s="14">
        <v>84785</v>
      </c>
      <c r="D51" s="24">
        <v>43704</v>
      </c>
    </row>
    <row r="52" spans="1:4" ht="21.75" customHeight="1">
      <c r="A52" s="36"/>
      <c r="B52" s="17" t="s">
        <v>56</v>
      </c>
      <c r="C52" s="14">
        <v>1268142.6</v>
      </c>
      <c r="D52" s="24">
        <v>43704</v>
      </c>
    </row>
    <row r="53" spans="1:4" ht="21.75" customHeight="1">
      <c r="A53" s="36" t="s">
        <v>57</v>
      </c>
      <c r="B53" s="27" t="s">
        <v>11</v>
      </c>
      <c r="C53" s="31">
        <f>SUM(C54:C79)</f>
        <v>3225269</v>
      </c>
      <c r="D53" s="24"/>
    </row>
    <row r="54" spans="1:11" ht="26.25" customHeight="1">
      <c r="A54" s="36"/>
      <c r="B54" s="3" t="s">
        <v>58</v>
      </c>
      <c r="C54" s="14">
        <v>15898</v>
      </c>
      <c r="D54" s="24">
        <v>43689</v>
      </c>
      <c r="K54" s="15"/>
    </row>
    <row r="55" spans="1:4" ht="17.25" customHeight="1">
      <c r="A55" s="36"/>
      <c r="B55" s="1" t="s">
        <v>59</v>
      </c>
      <c r="C55" s="14">
        <v>30000</v>
      </c>
      <c r="D55" s="24">
        <v>43689</v>
      </c>
    </row>
    <row r="56" spans="1:7" ht="17.25" customHeight="1">
      <c r="A56" s="36"/>
      <c r="B56" s="6" t="s">
        <v>60</v>
      </c>
      <c r="C56" s="5">
        <v>245460</v>
      </c>
      <c r="D56" s="25">
        <v>43690</v>
      </c>
      <c r="E56" s="4"/>
      <c r="F56" s="12"/>
      <c r="G56" s="13"/>
    </row>
    <row r="57" spans="1:4" ht="17.25" customHeight="1">
      <c r="A57" s="36"/>
      <c r="B57" s="1" t="s">
        <v>61</v>
      </c>
      <c r="C57" s="14">
        <v>2870</v>
      </c>
      <c r="D57" s="22">
        <v>43692</v>
      </c>
    </row>
    <row r="58" spans="1:4" ht="17.25" customHeight="1">
      <c r="A58" s="36"/>
      <c r="B58" s="1" t="s">
        <v>161</v>
      </c>
      <c r="C58" s="14">
        <v>1332</v>
      </c>
      <c r="D58" s="22">
        <v>43692</v>
      </c>
    </row>
    <row r="59" spans="1:4" ht="27" customHeight="1">
      <c r="A59" s="36"/>
      <c r="B59" s="3" t="s">
        <v>62</v>
      </c>
      <c r="C59" s="14">
        <v>40000</v>
      </c>
      <c r="D59" s="22">
        <v>43692</v>
      </c>
    </row>
    <row r="60" spans="1:4" ht="27" customHeight="1">
      <c r="A60" s="36"/>
      <c r="B60" s="3" t="s">
        <v>62</v>
      </c>
      <c r="C60" s="14">
        <v>29710</v>
      </c>
      <c r="D60" s="22">
        <v>43692</v>
      </c>
    </row>
    <row r="61" spans="1:4" ht="27" customHeight="1">
      <c r="A61" s="36"/>
      <c r="B61" s="3" t="s">
        <v>162</v>
      </c>
      <c r="C61" s="14">
        <v>300000</v>
      </c>
      <c r="D61" s="22">
        <v>43692</v>
      </c>
    </row>
    <row r="62" spans="1:4" ht="27" customHeight="1">
      <c r="A62" s="36"/>
      <c r="B62" s="3" t="s">
        <v>63</v>
      </c>
      <c r="C62" s="14">
        <v>4080</v>
      </c>
      <c r="D62" s="22">
        <v>43700</v>
      </c>
    </row>
    <row r="63" spans="1:4" ht="27" customHeight="1">
      <c r="A63" s="36"/>
      <c r="B63" s="3" t="s">
        <v>64</v>
      </c>
      <c r="C63" s="14">
        <v>7950</v>
      </c>
      <c r="D63" s="22">
        <v>43700</v>
      </c>
    </row>
    <row r="64" spans="1:4" ht="27" customHeight="1">
      <c r="A64" s="36"/>
      <c r="B64" s="3" t="s">
        <v>65</v>
      </c>
      <c r="C64" s="14">
        <v>9800</v>
      </c>
      <c r="D64" s="22">
        <v>43700</v>
      </c>
    </row>
    <row r="65" spans="1:4" ht="27" customHeight="1">
      <c r="A65" s="36"/>
      <c r="B65" s="3" t="s">
        <v>66</v>
      </c>
      <c r="C65" s="14">
        <v>700</v>
      </c>
      <c r="D65" s="22">
        <v>43700</v>
      </c>
    </row>
    <row r="66" spans="1:4" ht="27" customHeight="1">
      <c r="A66" s="36"/>
      <c r="B66" s="3" t="s">
        <v>67</v>
      </c>
      <c r="C66" s="14">
        <v>640000</v>
      </c>
      <c r="D66" s="22">
        <v>43704</v>
      </c>
    </row>
    <row r="67" spans="1:4" ht="37.5" customHeight="1">
      <c r="A67" s="36"/>
      <c r="B67" s="3" t="s">
        <v>68</v>
      </c>
      <c r="C67" s="14">
        <v>628000</v>
      </c>
      <c r="D67" s="22">
        <v>43704</v>
      </c>
    </row>
    <row r="68" spans="1:4" ht="33.75" customHeight="1">
      <c r="A68" s="36"/>
      <c r="B68" s="3" t="s">
        <v>69</v>
      </c>
      <c r="C68" s="14">
        <v>23639</v>
      </c>
      <c r="D68" s="22">
        <v>43704</v>
      </c>
    </row>
    <row r="69" spans="1:4" ht="33.75" customHeight="1">
      <c r="A69" s="36"/>
      <c r="B69" s="3" t="s">
        <v>70</v>
      </c>
      <c r="C69" s="14">
        <v>53680</v>
      </c>
      <c r="D69" s="22">
        <v>43704</v>
      </c>
    </row>
    <row r="70" spans="1:4" ht="33.75" customHeight="1">
      <c r="A70" s="36"/>
      <c r="B70" s="3" t="s">
        <v>71</v>
      </c>
      <c r="C70" s="14">
        <v>84000</v>
      </c>
      <c r="D70" s="22">
        <v>43704</v>
      </c>
    </row>
    <row r="71" spans="1:4" ht="33.75" customHeight="1">
      <c r="A71" s="36"/>
      <c r="B71" s="3" t="s">
        <v>72</v>
      </c>
      <c r="C71" s="14">
        <v>10500</v>
      </c>
      <c r="D71" s="22">
        <v>43704</v>
      </c>
    </row>
    <row r="72" spans="1:4" ht="33.75" customHeight="1">
      <c r="A72" s="36"/>
      <c r="B72" s="3" t="s">
        <v>73</v>
      </c>
      <c r="C72" s="14">
        <v>200000</v>
      </c>
      <c r="D72" s="22">
        <v>43704</v>
      </c>
    </row>
    <row r="73" spans="1:4" ht="33.75" customHeight="1">
      <c r="A73" s="36"/>
      <c r="B73" s="3" t="s">
        <v>74</v>
      </c>
      <c r="C73" s="14">
        <v>77650</v>
      </c>
      <c r="D73" s="22">
        <v>43704</v>
      </c>
    </row>
    <row r="74" spans="1:4" ht="33.75" customHeight="1">
      <c r="A74" s="36"/>
      <c r="B74" s="3" t="s">
        <v>67</v>
      </c>
      <c r="C74" s="14">
        <v>120000</v>
      </c>
      <c r="D74" s="22">
        <v>43704</v>
      </c>
    </row>
    <row r="75" spans="1:4" ht="33.75" customHeight="1">
      <c r="A75" s="36"/>
      <c r="B75" s="3" t="s">
        <v>75</v>
      </c>
      <c r="C75" s="14">
        <v>100000</v>
      </c>
      <c r="D75" s="22">
        <v>43704</v>
      </c>
    </row>
    <row r="76" spans="1:4" ht="33.75" customHeight="1">
      <c r="A76" s="36"/>
      <c r="B76" s="3" t="s">
        <v>76</v>
      </c>
      <c r="C76" s="14">
        <v>100000</v>
      </c>
      <c r="D76" s="22">
        <v>43704</v>
      </c>
    </row>
    <row r="77" spans="1:4" ht="33.75" customHeight="1">
      <c r="A77" s="36"/>
      <c r="B77" s="17" t="s">
        <v>77</v>
      </c>
      <c r="C77" s="14">
        <v>100000</v>
      </c>
      <c r="D77" s="22">
        <v>43704</v>
      </c>
    </row>
    <row r="78" spans="1:4" ht="33.75" customHeight="1">
      <c r="A78" s="36"/>
      <c r="B78" s="3" t="s">
        <v>78</v>
      </c>
      <c r="C78" s="14">
        <v>100000</v>
      </c>
      <c r="D78" s="22">
        <v>43704</v>
      </c>
    </row>
    <row r="79" spans="1:4" ht="33.75" customHeight="1">
      <c r="A79" s="36"/>
      <c r="B79" s="3" t="s">
        <v>79</v>
      </c>
      <c r="C79" s="14">
        <v>300000</v>
      </c>
      <c r="D79" s="22">
        <v>43704</v>
      </c>
    </row>
    <row r="80" spans="1:4" ht="33.75" customHeight="1">
      <c r="A80" s="36" t="s">
        <v>80</v>
      </c>
      <c r="B80" s="26" t="s">
        <v>11</v>
      </c>
      <c r="C80" s="31">
        <f>SUM(C81:C83)</f>
        <v>299000</v>
      </c>
      <c r="D80" s="22"/>
    </row>
    <row r="81" spans="1:4" ht="31.5" customHeight="1">
      <c r="A81" s="36"/>
      <c r="B81" s="3" t="s">
        <v>81</v>
      </c>
      <c r="C81" s="14">
        <v>49000</v>
      </c>
      <c r="D81" s="22">
        <v>43700</v>
      </c>
    </row>
    <row r="82" spans="1:4" ht="27" customHeight="1">
      <c r="A82" s="36"/>
      <c r="B82" s="3" t="s">
        <v>82</v>
      </c>
      <c r="C82" s="14">
        <v>50000</v>
      </c>
      <c r="D82" s="22">
        <v>43700</v>
      </c>
    </row>
    <row r="83" spans="1:4" ht="27" customHeight="1">
      <c r="A83" s="36"/>
      <c r="B83" s="3" t="s">
        <v>83</v>
      </c>
      <c r="C83" s="14">
        <v>200000</v>
      </c>
      <c r="D83" s="22">
        <v>43700</v>
      </c>
    </row>
    <row r="84" spans="1:4" ht="33.75" customHeight="1">
      <c r="A84" s="34" t="s">
        <v>84</v>
      </c>
      <c r="B84" s="34"/>
      <c r="C84" s="31">
        <f>SUM(C85+C87)</f>
        <v>325964</v>
      </c>
      <c r="D84" s="22"/>
    </row>
    <row r="85" spans="1:4" ht="33.75" customHeight="1">
      <c r="A85" s="37" t="s">
        <v>85</v>
      </c>
      <c r="B85" s="11" t="s">
        <v>11</v>
      </c>
      <c r="C85" s="31">
        <f>SUM(C86)</f>
        <v>300000</v>
      </c>
      <c r="D85" s="22"/>
    </row>
    <row r="86" spans="1:4" ht="33.75" customHeight="1">
      <c r="A86" s="37"/>
      <c r="B86" s="17" t="s">
        <v>86</v>
      </c>
      <c r="C86" s="14">
        <v>300000</v>
      </c>
      <c r="D86" s="22">
        <v>43704</v>
      </c>
    </row>
    <row r="87" spans="1:4" ht="33.75" customHeight="1">
      <c r="A87" s="36" t="s">
        <v>87</v>
      </c>
      <c r="B87" s="27" t="s">
        <v>11</v>
      </c>
      <c r="C87" s="31">
        <f>SUM(C88)</f>
        <v>25964</v>
      </c>
      <c r="D87" s="22"/>
    </row>
    <row r="88" spans="1:4" ht="17.25" customHeight="1">
      <c r="A88" s="36"/>
      <c r="B88" s="3" t="s">
        <v>88</v>
      </c>
      <c r="C88" s="14">
        <v>25964</v>
      </c>
      <c r="D88" s="22">
        <v>43700</v>
      </c>
    </row>
    <row r="89" spans="1:4" ht="33.75" customHeight="1">
      <c r="A89" s="34" t="s">
        <v>89</v>
      </c>
      <c r="B89" s="34"/>
      <c r="C89" s="31">
        <v>3485140.08</v>
      </c>
      <c r="D89" s="22"/>
    </row>
    <row r="90" spans="1:4" ht="17.25" customHeight="1">
      <c r="A90" s="36" t="s">
        <v>90</v>
      </c>
      <c r="B90" s="11" t="s">
        <v>11</v>
      </c>
      <c r="C90" s="31">
        <f>SUM(C91:C92)</f>
        <v>2392303.08</v>
      </c>
      <c r="D90" s="22"/>
    </row>
    <row r="91" spans="1:4" ht="17.25" customHeight="1">
      <c r="A91" s="36"/>
      <c r="B91" s="1" t="s">
        <v>91</v>
      </c>
      <c r="C91" s="14">
        <v>1946138</v>
      </c>
      <c r="D91" s="22">
        <v>43704</v>
      </c>
    </row>
    <row r="92" spans="1:4" ht="17.25" customHeight="1">
      <c r="A92" s="36"/>
      <c r="B92" s="1" t="s">
        <v>92</v>
      </c>
      <c r="C92" s="14">
        <v>446165.08</v>
      </c>
      <c r="D92" s="22">
        <v>43692</v>
      </c>
    </row>
    <row r="93" spans="1:4" ht="17.25" customHeight="1">
      <c r="A93" s="36" t="s">
        <v>93</v>
      </c>
      <c r="B93" s="11" t="s">
        <v>11</v>
      </c>
      <c r="C93" s="31">
        <f>SUM(C94)</f>
        <v>18000</v>
      </c>
      <c r="D93" s="22"/>
    </row>
    <row r="94" spans="1:4" ht="17.25" customHeight="1">
      <c r="A94" s="36"/>
      <c r="B94" s="3" t="s">
        <v>94</v>
      </c>
      <c r="C94" s="14">
        <v>18000</v>
      </c>
      <c r="D94" s="22">
        <v>43700</v>
      </c>
    </row>
    <row r="95" spans="1:4" ht="17.25" customHeight="1">
      <c r="A95" s="36" t="s">
        <v>95</v>
      </c>
      <c r="B95" s="26" t="s">
        <v>11</v>
      </c>
      <c r="C95" s="31">
        <f>SUM(C96:C101)</f>
        <v>742257</v>
      </c>
      <c r="D95" s="22"/>
    </row>
    <row r="96" spans="1:4" ht="17.25" customHeight="1">
      <c r="A96" s="36"/>
      <c r="B96" s="3" t="s">
        <v>96</v>
      </c>
      <c r="C96" s="14">
        <v>15005</v>
      </c>
      <c r="D96" s="22">
        <v>43700</v>
      </c>
    </row>
    <row r="97" spans="1:4" ht="17.25" customHeight="1">
      <c r="A97" s="36"/>
      <c r="B97" s="6" t="s">
        <v>97</v>
      </c>
      <c r="C97" s="14">
        <v>138000</v>
      </c>
      <c r="D97" s="22">
        <v>43700</v>
      </c>
    </row>
    <row r="98" spans="1:4" ht="17.25" customHeight="1">
      <c r="A98" s="36"/>
      <c r="B98" s="6" t="s">
        <v>98</v>
      </c>
      <c r="C98" s="14">
        <v>9880</v>
      </c>
      <c r="D98" s="22">
        <v>43700</v>
      </c>
    </row>
    <row r="99" spans="1:4" ht="17.25" customHeight="1">
      <c r="A99" s="36"/>
      <c r="B99" s="6" t="s">
        <v>99</v>
      </c>
      <c r="C99" s="14">
        <v>33324</v>
      </c>
      <c r="D99" s="22">
        <v>43704</v>
      </c>
    </row>
    <row r="100" spans="1:4" ht="17.25" customHeight="1">
      <c r="A100" s="36"/>
      <c r="B100" s="6" t="s">
        <v>100</v>
      </c>
      <c r="C100" s="14">
        <v>6048</v>
      </c>
      <c r="D100" s="22">
        <v>43704</v>
      </c>
    </row>
    <row r="101" spans="1:4" ht="17.25" customHeight="1">
      <c r="A101" s="36"/>
      <c r="B101" s="6" t="s">
        <v>101</v>
      </c>
      <c r="C101" s="14">
        <v>540000</v>
      </c>
      <c r="D101" s="22">
        <v>43704</v>
      </c>
    </row>
    <row r="102" spans="1:4" ht="17.25" customHeight="1">
      <c r="A102" s="36" t="s">
        <v>102</v>
      </c>
      <c r="B102" s="28" t="s">
        <v>11</v>
      </c>
      <c r="C102" s="31">
        <f>SUM(C103:C104)</f>
        <v>132480</v>
      </c>
      <c r="D102" s="22"/>
    </row>
    <row r="103" spans="1:4" ht="17.25" customHeight="1">
      <c r="A103" s="36"/>
      <c r="B103" s="1" t="s">
        <v>103</v>
      </c>
      <c r="C103" s="14">
        <v>87170</v>
      </c>
      <c r="D103" s="22">
        <v>43703</v>
      </c>
    </row>
    <row r="104" spans="1:4" ht="17.25" customHeight="1">
      <c r="A104" s="36"/>
      <c r="B104" s="6" t="s">
        <v>104</v>
      </c>
      <c r="C104" s="14">
        <v>45310</v>
      </c>
      <c r="D104" s="22">
        <v>43703</v>
      </c>
    </row>
    <row r="105" spans="1:4" ht="17.25" customHeight="1">
      <c r="A105" s="36" t="s">
        <v>105</v>
      </c>
      <c r="B105" s="28" t="s">
        <v>11</v>
      </c>
      <c r="C105" s="31">
        <f>SUM(C106)</f>
        <v>100</v>
      </c>
      <c r="D105" s="22"/>
    </row>
    <row r="106" spans="1:4" ht="17.25" customHeight="1">
      <c r="A106" s="36"/>
      <c r="B106" s="1" t="s">
        <v>106</v>
      </c>
      <c r="C106" s="14">
        <v>100</v>
      </c>
      <c r="D106" s="22">
        <v>43692</v>
      </c>
    </row>
    <row r="107" spans="1:4" ht="17.25" customHeight="1">
      <c r="A107" s="36" t="s">
        <v>107</v>
      </c>
      <c r="B107" s="11" t="s">
        <v>11</v>
      </c>
      <c r="C107" s="31">
        <f>SUM(C108)</f>
        <v>200000</v>
      </c>
      <c r="D107" s="22"/>
    </row>
    <row r="108" spans="1:4" ht="17.25" customHeight="1">
      <c r="A108" s="36"/>
      <c r="B108" s="3" t="s">
        <v>25</v>
      </c>
      <c r="C108" s="14">
        <v>200000</v>
      </c>
      <c r="D108" s="22">
        <v>43704</v>
      </c>
    </row>
    <row r="109" spans="1:4" ht="17.25" customHeight="1">
      <c r="A109" s="34" t="s">
        <v>108</v>
      </c>
      <c r="B109" s="34"/>
      <c r="C109" s="31">
        <f>SUM(C110+C128+C133)</f>
        <v>3856160.61</v>
      </c>
      <c r="D109" s="22"/>
    </row>
    <row r="110" spans="1:4" ht="17.25" customHeight="1">
      <c r="A110" s="36" t="s">
        <v>109</v>
      </c>
      <c r="B110" s="11" t="s">
        <v>11</v>
      </c>
      <c r="C110" s="31">
        <f>SUM(C111:C127)</f>
        <v>1204284</v>
      </c>
      <c r="D110" s="22"/>
    </row>
    <row r="111" spans="1:4" ht="17.25" customHeight="1">
      <c r="A111" s="36"/>
      <c r="B111" s="1" t="s">
        <v>92</v>
      </c>
      <c r="C111" s="14">
        <v>158484</v>
      </c>
      <c r="D111" s="22">
        <v>43699</v>
      </c>
    </row>
    <row r="112" spans="1:4" ht="17.25" customHeight="1">
      <c r="A112" s="36"/>
      <c r="B112" s="3" t="s">
        <v>110</v>
      </c>
      <c r="C112" s="14">
        <v>12000</v>
      </c>
      <c r="D112" s="22">
        <v>43703</v>
      </c>
    </row>
    <row r="113" spans="1:4" ht="24.75" customHeight="1">
      <c r="A113" s="36"/>
      <c r="B113" s="3" t="s">
        <v>111</v>
      </c>
      <c r="C113" s="14">
        <v>14900</v>
      </c>
      <c r="D113" s="22">
        <v>43703</v>
      </c>
    </row>
    <row r="114" spans="1:4" ht="17.25" customHeight="1">
      <c r="A114" s="36"/>
      <c r="B114" s="6" t="s">
        <v>112</v>
      </c>
      <c r="C114" s="14">
        <v>14800</v>
      </c>
      <c r="D114" s="22">
        <v>43703</v>
      </c>
    </row>
    <row r="115" spans="1:4" ht="17.25" customHeight="1">
      <c r="A115" s="36"/>
      <c r="B115" s="3" t="s">
        <v>113</v>
      </c>
      <c r="C115" s="14">
        <v>23000</v>
      </c>
      <c r="D115" s="22">
        <v>43703</v>
      </c>
    </row>
    <row r="116" spans="1:4" ht="33.75" customHeight="1">
      <c r="A116" s="36"/>
      <c r="B116" s="3" t="s">
        <v>114</v>
      </c>
      <c r="C116" s="14">
        <v>14600</v>
      </c>
      <c r="D116" s="22">
        <v>43703</v>
      </c>
    </row>
    <row r="117" spans="1:4" ht="26.25" customHeight="1">
      <c r="A117" s="36"/>
      <c r="B117" s="3" t="s">
        <v>115</v>
      </c>
      <c r="C117" s="14">
        <v>9528</v>
      </c>
      <c r="D117" s="22">
        <v>43703</v>
      </c>
    </row>
    <row r="118" spans="1:4" ht="17.25" customHeight="1">
      <c r="A118" s="36"/>
      <c r="B118" s="6" t="s">
        <v>116</v>
      </c>
      <c r="C118" s="14">
        <v>7254</v>
      </c>
      <c r="D118" s="22">
        <v>43703</v>
      </c>
    </row>
    <row r="119" spans="1:4" ht="25.5" customHeight="1">
      <c r="A119" s="36"/>
      <c r="B119" s="6" t="s">
        <v>117</v>
      </c>
      <c r="C119" s="14">
        <v>8550</v>
      </c>
      <c r="D119" s="22">
        <v>43703</v>
      </c>
    </row>
    <row r="120" spans="1:4" ht="17.25" customHeight="1">
      <c r="A120" s="36"/>
      <c r="B120" s="3" t="s">
        <v>118</v>
      </c>
      <c r="C120" s="14">
        <v>10993</v>
      </c>
      <c r="D120" s="22">
        <v>43703</v>
      </c>
    </row>
    <row r="121" spans="1:4" ht="17.25" customHeight="1">
      <c r="A121" s="36"/>
      <c r="B121" s="6" t="s">
        <v>119</v>
      </c>
      <c r="C121" s="14">
        <v>273580</v>
      </c>
      <c r="D121" s="22">
        <v>43703</v>
      </c>
    </row>
    <row r="122" spans="1:4" ht="17.25" customHeight="1">
      <c r="A122" s="36"/>
      <c r="B122" s="3" t="s">
        <v>120</v>
      </c>
      <c r="C122" s="14">
        <v>6597</v>
      </c>
      <c r="D122" s="22">
        <v>43703</v>
      </c>
    </row>
    <row r="123" spans="1:4" ht="17.25" customHeight="1">
      <c r="A123" s="36"/>
      <c r="B123" s="3" t="s">
        <v>121</v>
      </c>
      <c r="C123" s="14">
        <v>270000</v>
      </c>
      <c r="D123" s="22">
        <v>43704</v>
      </c>
    </row>
    <row r="124" spans="1:4" ht="17.25" customHeight="1">
      <c r="A124" s="36"/>
      <c r="B124" s="3" t="s">
        <v>122</v>
      </c>
      <c r="C124" s="14">
        <v>38371</v>
      </c>
      <c r="D124" s="22">
        <v>43704</v>
      </c>
    </row>
    <row r="125" spans="1:4" ht="22.5" customHeight="1">
      <c r="A125" s="36"/>
      <c r="B125" s="3" t="s">
        <v>123</v>
      </c>
      <c r="C125" s="14">
        <v>42140</v>
      </c>
      <c r="D125" s="22">
        <v>43704</v>
      </c>
    </row>
    <row r="126" spans="1:4" ht="17.25" customHeight="1">
      <c r="A126" s="36"/>
      <c r="B126" s="3" t="s">
        <v>124</v>
      </c>
      <c r="C126" s="14">
        <v>149487</v>
      </c>
      <c r="D126" s="22">
        <v>43704</v>
      </c>
    </row>
    <row r="127" spans="1:4" ht="17.25" customHeight="1">
      <c r="A127" s="36"/>
      <c r="B127" s="1" t="s">
        <v>125</v>
      </c>
      <c r="C127" s="20">
        <v>150000</v>
      </c>
      <c r="D127" s="24">
        <v>43679</v>
      </c>
    </row>
    <row r="128" spans="1:4" ht="17.25" customHeight="1">
      <c r="A128" s="36" t="s">
        <v>126</v>
      </c>
      <c r="B128" s="11" t="s">
        <v>11</v>
      </c>
      <c r="C128" s="23">
        <f>SUM(C129:C132)</f>
        <v>2274876.61</v>
      </c>
      <c r="D128" s="24"/>
    </row>
    <row r="129" spans="1:4" ht="17.25" customHeight="1">
      <c r="A129" s="36"/>
      <c r="B129" s="1" t="s">
        <v>127</v>
      </c>
      <c r="C129" s="14">
        <v>400000</v>
      </c>
      <c r="D129" s="22">
        <v>43696</v>
      </c>
    </row>
    <row r="130" spans="1:4" ht="17.25" customHeight="1">
      <c r="A130" s="36"/>
      <c r="B130" s="1" t="s">
        <v>128</v>
      </c>
      <c r="C130" s="14">
        <v>725237</v>
      </c>
      <c r="D130" s="22">
        <v>43703</v>
      </c>
    </row>
    <row r="131" spans="1:4" ht="17.25" customHeight="1">
      <c r="A131" s="36"/>
      <c r="B131" s="1" t="s">
        <v>129</v>
      </c>
      <c r="C131" s="14">
        <v>368486</v>
      </c>
      <c r="D131" s="22">
        <v>43704</v>
      </c>
    </row>
    <row r="132" spans="1:4" ht="17.25" customHeight="1">
      <c r="A132" s="36"/>
      <c r="B132" s="1" t="s">
        <v>130</v>
      </c>
      <c r="C132" s="14">
        <v>781153.61</v>
      </c>
      <c r="D132" s="22">
        <v>43704</v>
      </c>
    </row>
    <row r="133" spans="1:4" ht="17.25" customHeight="1">
      <c r="A133" s="36" t="s">
        <v>131</v>
      </c>
      <c r="B133" s="11" t="s">
        <v>11</v>
      </c>
      <c r="C133" s="31">
        <f>SUM(C134:C135)</f>
        <v>377000</v>
      </c>
      <c r="D133" s="22"/>
    </row>
    <row r="134" spans="1:4" ht="17.25" customHeight="1">
      <c r="A134" s="36"/>
      <c r="B134" s="1" t="s">
        <v>132</v>
      </c>
      <c r="C134" s="14">
        <v>367000</v>
      </c>
      <c r="D134" s="22">
        <v>43704</v>
      </c>
    </row>
    <row r="135" spans="1:4" ht="17.25" customHeight="1">
      <c r="A135" s="36"/>
      <c r="B135" s="1" t="s">
        <v>133</v>
      </c>
      <c r="C135" s="14">
        <v>10000</v>
      </c>
      <c r="D135" s="22">
        <v>43704</v>
      </c>
    </row>
    <row r="136" spans="1:4" ht="17.25" customHeight="1">
      <c r="A136" s="34" t="s">
        <v>134</v>
      </c>
      <c r="B136" s="34"/>
      <c r="C136" s="31">
        <f>SUM(C137+C140+C144+C147+C149+C151+C153+C155+C158)</f>
        <v>2214054</v>
      </c>
      <c r="D136" s="1"/>
    </row>
    <row r="137" spans="1:4" ht="17.25" customHeight="1">
      <c r="A137" s="36" t="s">
        <v>135</v>
      </c>
      <c r="B137" s="11" t="s">
        <v>11</v>
      </c>
      <c r="C137" s="31">
        <f>SUM(C138:C139)</f>
        <v>262118</v>
      </c>
      <c r="D137" s="1"/>
    </row>
    <row r="138" spans="1:4" ht="17.25" customHeight="1">
      <c r="A138" s="36"/>
      <c r="B138" s="3" t="s">
        <v>136</v>
      </c>
      <c r="C138" s="14">
        <v>112118</v>
      </c>
      <c r="D138" s="22">
        <v>43700</v>
      </c>
    </row>
    <row r="139" spans="1:4" ht="17.25" customHeight="1">
      <c r="A139" s="36"/>
      <c r="B139" s="3" t="s">
        <v>137</v>
      </c>
      <c r="C139" s="14">
        <v>150000</v>
      </c>
      <c r="D139" s="22">
        <v>43700</v>
      </c>
    </row>
    <row r="140" spans="1:4" ht="17.25" customHeight="1">
      <c r="A140" s="36" t="s">
        <v>138</v>
      </c>
      <c r="B140" s="26" t="s">
        <v>11</v>
      </c>
      <c r="C140" s="31">
        <f>SUM(C141:C143)</f>
        <v>215875</v>
      </c>
      <c r="D140" s="22"/>
    </row>
    <row r="141" spans="1:4" ht="17.25" customHeight="1">
      <c r="A141" s="36"/>
      <c r="B141" s="1" t="s">
        <v>139</v>
      </c>
      <c r="C141" s="14">
        <v>65875</v>
      </c>
      <c r="D141" s="22">
        <v>43700</v>
      </c>
    </row>
    <row r="142" spans="1:4" ht="17.25" customHeight="1">
      <c r="A142" s="36"/>
      <c r="B142" s="3" t="s">
        <v>140</v>
      </c>
      <c r="C142" s="14">
        <v>100000</v>
      </c>
      <c r="D142" s="22">
        <v>43700</v>
      </c>
    </row>
    <row r="143" spans="1:4" ht="17.25" customHeight="1">
      <c r="A143" s="36"/>
      <c r="B143" s="21" t="s">
        <v>141</v>
      </c>
      <c r="C143" s="20">
        <v>50000</v>
      </c>
      <c r="D143" s="22">
        <v>43697</v>
      </c>
    </row>
    <row r="144" spans="1:4" ht="17.25" customHeight="1">
      <c r="A144" s="36" t="s">
        <v>142</v>
      </c>
      <c r="B144" s="29" t="s">
        <v>11</v>
      </c>
      <c r="C144" s="23">
        <f>SUM(C145:C146)</f>
        <v>297810</v>
      </c>
      <c r="D144" s="22"/>
    </row>
    <row r="145" spans="1:4" ht="17.25" customHeight="1">
      <c r="A145" s="36"/>
      <c r="B145" s="5" t="s">
        <v>143</v>
      </c>
      <c r="C145" s="14">
        <v>250000</v>
      </c>
      <c r="D145" s="22">
        <v>43703</v>
      </c>
    </row>
    <row r="146" spans="1:4" ht="17.25" customHeight="1">
      <c r="A146" s="36"/>
      <c r="B146" s="5" t="s">
        <v>144</v>
      </c>
      <c r="C146" s="14">
        <v>47810</v>
      </c>
      <c r="D146" s="22">
        <v>43692</v>
      </c>
    </row>
    <row r="147" spans="1:4" ht="17.25" customHeight="1">
      <c r="A147" s="36" t="s">
        <v>145</v>
      </c>
      <c r="B147" s="30" t="s">
        <v>11</v>
      </c>
      <c r="C147" s="31">
        <f>SUM(C148)</f>
        <v>50000</v>
      </c>
      <c r="D147" s="22"/>
    </row>
    <row r="148" spans="1:4" ht="17.25" customHeight="1">
      <c r="A148" s="36"/>
      <c r="B148" s="1" t="s">
        <v>146</v>
      </c>
      <c r="C148" s="14">
        <v>50000</v>
      </c>
      <c r="D148" s="22">
        <v>43703</v>
      </c>
    </row>
    <row r="149" spans="1:4" ht="17.25" customHeight="1">
      <c r="A149" s="36" t="s">
        <v>147</v>
      </c>
      <c r="B149" s="11" t="s">
        <v>11</v>
      </c>
      <c r="C149" s="31">
        <f>SUM(C150)</f>
        <v>14000</v>
      </c>
      <c r="D149" s="22"/>
    </row>
    <row r="150" spans="1:4" ht="13.5" customHeight="1">
      <c r="A150" s="36"/>
      <c r="B150" s="1" t="s">
        <v>148</v>
      </c>
      <c r="C150" s="14">
        <v>14000</v>
      </c>
      <c r="D150" s="22">
        <v>43692</v>
      </c>
    </row>
    <row r="151" spans="1:4" ht="17.25" customHeight="1" hidden="1">
      <c r="A151" s="36" t="s">
        <v>149</v>
      </c>
      <c r="B151" s="11" t="s">
        <v>11</v>
      </c>
      <c r="C151" s="31">
        <f>SUM(C152)</f>
        <v>28500</v>
      </c>
      <c r="D151" s="22"/>
    </row>
    <row r="152" spans="1:4" ht="17.25" customHeight="1">
      <c r="A152" s="36"/>
      <c r="B152" s="1" t="s">
        <v>150</v>
      </c>
      <c r="C152" s="14">
        <v>28500</v>
      </c>
      <c r="D152" s="22">
        <v>43692</v>
      </c>
    </row>
    <row r="153" spans="1:4" ht="17.25" customHeight="1">
      <c r="A153" s="36" t="s">
        <v>151</v>
      </c>
      <c r="B153" s="11" t="s">
        <v>11</v>
      </c>
      <c r="C153" s="31">
        <f>SUM(C154)</f>
        <v>48570</v>
      </c>
      <c r="D153" s="22"/>
    </row>
    <row r="154" spans="1:4" ht="17.25" customHeight="1">
      <c r="A154" s="36"/>
      <c r="B154" s="1" t="s">
        <v>152</v>
      </c>
      <c r="C154" s="14">
        <v>48570</v>
      </c>
      <c r="D154" s="22">
        <v>43692</v>
      </c>
    </row>
    <row r="155" spans="1:4" ht="17.25" customHeight="1">
      <c r="A155" s="36" t="s">
        <v>153</v>
      </c>
      <c r="B155" s="11" t="s">
        <v>11</v>
      </c>
      <c r="C155" s="31">
        <f>SUM(C156:C157)</f>
        <v>1288167</v>
      </c>
      <c r="D155" s="22"/>
    </row>
    <row r="156" spans="1:4" ht="17.25" customHeight="1">
      <c r="A156" s="36"/>
      <c r="B156" s="1" t="s">
        <v>154</v>
      </c>
      <c r="C156" s="14">
        <v>263000</v>
      </c>
      <c r="D156" s="22">
        <v>43700</v>
      </c>
    </row>
    <row r="157" spans="1:4" ht="17.25" customHeight="1">
      <c r="A157" s="36"/>
      <c r="B157" s="1" t="s">
        <v>155</v>
      </c>
      <c r="C157" s="14">
        <v>1025167</v>
      </c>
      <c r="D157" s="22">
        <v>43700</v>
      </c>
    </row>
    <row r="158" spans="1:4" ht="17.25" customHeight="1">
      <c r="A158" s="36" t="s">
        <v>156</v>
      </c>
      <c r="B158" s="11" t="s">
        <v>11</v>
      </c>
      <c r="C158" s="31">
        <f>SUM(C159)</f>
        <v>9014</v>
      </c>
      <c r="D158" s="22"/>
    </row>
    <row r="159" spans="1:4" ht="17.25" customHeight="1">
      <c r="A159" s="36"/>
      <c r="B159" s="3" t="s">
        <v>157</v>
      </c>
      <c r="C159" s="14">
        <v>9014</v>
      </c>
      <c r="D159" s="22">
        <v>43692</v>
      </c>
    </row>
    <row r="160" spans="1:4" ht="17.25" customHeight="1">
      <c r="A160" s="34" t="s">
        <v>158</v>
      </c>
      <c r="B160" s="34"/>
      <c r="C160" s="1"/>
      <c r="D160" s="1"/>
    </row>
    <row r="161" spans="1:4" ht="17.25" customHeight="1">
      <c r="A161" s="1" t="s">
        <v>159</v>
      </c>
      <c r="B161" s="1" t="s">
        <v>160</v>
      </c>
      <c r="C161" s="31">
        <v>15037596.8</v>
      </c>
      <c r="D161" s="22">
        <v>43704</v>
      </c>
    </row>
  </sheetData>
  <sheetProtection/>
  <mergeCells count="41">
    <mergeCell ref="A153:A154"/>
    <mergeCell ref="A155:A157"/>
    <mergeCell ref="A158:A159"/>
    <mergeCell ref="A137:A139"/>
    <mergeCell ref="A140:A143"/>
    <mergeCell ref="A144:A146"/>
    <mergeCell ref="A147:A148"/>
    <mergeCell ref="A149:A150"/>
    <mergeCell ref="A151:A152"/>
    <mergeCell ref="A102:A104"/>
    <mergeCell ref="A105:A106"/>
    <mergeCell ref="A107:A108"/>
    <mergeCell ref="A110:A127"/>
    <mergeCell ref="A128:A132"/>
    <mergeCell ref="A133:A135"/>
    <mergeCell ref="A80:A83"/>
    <mergeCell ref="A85:A86"/>
    <mergeCell ref="A87:A88"/>
    <mergeCell ref="A90:A92"/>
    <mergeCell ref="A93:A94"/>
    <mergeCell ref="A95:A101"/>
    <mergeCell ref="A89:B89"/>
    <mergeCell ref="A109:B109"/>
    <mergeCell ref="A136:B136"/>
    <mergeCell ref="A160:B160"/>
    <mergeCell ref="A6:A16"/>
    <mergeCell ref="A17:A20"/>
    <mergeCell ref="A21:A24"/>
    <mergeCell ref="A26:A32"/>
    <mergeCell ref="A33:A35"/>
    <mergeCell ref="A36:A40"/>
    <mergeCell ref="A1:D1"/>
    <mergeCell ref="B2:C2"/>
    <mergeCell ref="A5:B5"/>
    <mergeCell ref="A25:B25"/>
    <mergeCell ref="A45:B45"/>
    <mergeCell ref="A84:B84"/>
    <mergeCell ref="A41:A42"/>
    <mergeCell ref="A43:A44"/>
    <mergeCell ref="A46:A52"/>
    <mergeCell ref="A53:A79"/>
  </mergeCells>
  <printOptions/>
  <pageMargins left="0.6298611111111111" right="0.9840277777777777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feather</dc:creator>
  <cp:keywords/>
  <dc:description/>
  <cp:lastModifiedBy>feather</cp:lastModifiedBy>
  <dcterms:created xsi:type="dcterms:W3CDTF">2019-08-25T23:08:45Z</dcterms:created>
  <dcterms:modified xsi:type="dcterms:W3CDTF">2019-08-30T08:06:26Z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